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266" windowWidth="14160" windowHeight="8970" activeTab="2"/>
  </bookViews>
  <sheets>
    <sheet name="총괄" sheetId="1" r:id="rId1"/>
    <sheet name="이주여성쉼터 운영비" sheetId="2" r:id="rId2"/>
    <sheet name="기능보강비" sheetId="3" r:id="rId3"/>
    <sheet name="이자발생액" sheetId="4" r:id="rId4"/>
  </sheets>
  <definedNames>
    <definedName name="_xlnm.Print_Area" localSheetId="2">'기능보강비'!$R$12</definedName>
    <definedName name="_xlnm.Print_Area" localSheetId="0">'총괄'!$A$1:$R$41</definedName>
    <definedName name="_xlnm.Print_Titles" localSheetId="3">'이자발생액'!$A:$N,'이자발생액'!$5:$6</definedName>
    <definedName name="_xlnm.Print_Titles" localSheetId="1">'이주여성쉼터 운영비'!$A:$S,'이주여성쉼터 운영비'!$4:$6</definedName>
    <definedName name="_xlnm.Print_Titles" localSheetId="0">'총괄'!$A:$R,'총괄'!$5:$6</definedName>
  </definedNames>
  <calcPr fullCalcOnLoad="1"/>
</workbook>
</file>

<file path=xl/sharedStrings.xml><?xml version="1.0" encoding="utf-8"?>
<sst xmlns="http://schemas.openxmlformats.org/spreadsheetml/2006/main" count="178" uniqueCount="118">
  <si>
    <t>사업명</t>
  </si>
  <si>
    <t>계</t>
  </si>
  <si>
    <t>국고</t>
  </si>
  <si>
    <t>사업명</t>
  </si>
  <si>
    <t>보  조  액</t>
  </si>
  <si>
    <t>집  행  액</t>
  </si>
  <si>
    <t>잔   액</t>
  </si>
  <si>
    <t>비고</t>
  </si>
  <si>
    <t>계</t>
  </si>
  <si>
    <t>국고</t>
  </si>
  <si>
    <t>지방비</t>
  </si>
  <si>
    <t>지방비</t>
  </si>
  <si>
    <t>비고</t>
  </si>
  <si>
    <t>집 행 액</t>
  </si>
  <si>
    <t>잔    액</t>
  </si>
  <si>
    <t>강원</t>
  </si>
  <si>
    <t>경기</t>
  </si>
  <si>
    <t>구분</t>
  </si>
  <si>
    <t>경남</t>
  </si>
  <si>
    <t>경북</t>
  </si>
  <si>
    <t>광주</t>
  </si>
  <si>
    <t>대구</t>
  </si>
  <si>
    <t>대전</t>
  </si>
  <si>
    <t>부산</t>
  </si>
  <si>
    <t>울산</t>
  </si>
  <si>
    <t>인천</t>
  </si>
  <si>
    <t>전북</t>
  </si>
  <si>
    <t>제주</t>
  </si>
  <si>
    <t>충남</t>
  </si>
  <si>
    <t>충북</t>
  </si>
  <si>
    <t>전남</t>
  </si>
  <si>
    <t>서울</t>
  </si>
  <si>
    <t>구분
(시설명)</t>
  </si>
  <si>
    <t>이주여성 쉼터</t>
  </si>
  <si>
    <t>이주여성 자활지원센터</t>
  </si>
  <si>
    <t>이주여성 그룹홈</t>
  </si>
  <si>
    <t>(단위:원)</t>
  </si>
  <si>
    <t>총계</t>
  </si>
  <si>
    <t>합  계</t>
  </si>
  <si>
    <t>이주여성 쉼터</t>
  </si>
  <si>
    <t>이주여성 자활지원센터</t>
  </si>
  <si>
    <t>이주여성 그룹홈</t>
  </si>
  <si>
    <t>보 조 액</t>
  </si>
  <si>
    <t>소 계</t>
  </si>
  <si>
    <t>(단위 : 명, 원)</t>
  </si>
  <si>
    <t>소계</t>
  </si>
  <si>
    <t>o 인 건 비</t>
  </si>
  <si>
    <t xml:space="preserve">  인원</t>
  </si>
  <si>
    <t>o 운 영 비</t>
  </si>
  <si>
    <t>o 긴급지원비</t>
  </si>
  <si>
    <t>ㅇ 치료회복프로그램</t>
  </si>
  <si>
    <t xml:space="preserve">    교통, 통신비</t>
  </si>
  <si>
    <t xml:space="preserve">    주부식비</t>
  </si>
  <si>
    <t xml:space="preserve">    피복비</t>
  </si>
  <si>
    <t xml:space="preserve">    의료지원비</t>
  </si>
  <si>
    <t xml:space="preserve">    법률지원비</t>
  </si>
  <si>
    <t xml:space="preserve">    출국지원비</t>
  </si>
  <si>
    <t xml:space="preserve">    아동양육비</t>
  </si>
  <si>
    <t>시·군·구비</t>
  </si>
  <si>
    <t>시·도비</t>
  </si>
  <si>
    <t>도비</t>
  </si>
  <si>
    <t>충청
북도</t>
  </si>
  <si>
    <t>청주이주
여성 쉼터</t>
  </si>
  <si>
    <t>※ 흰색 셀 입력</t>
  </si>
  <si>
    <t>※ 흰색셀만 입력</t>
  </si>
  <si>
    <t>청주이주여성 쉼터</t>
  </si>
  <si>
    <t>(단위:개소,원)</t>
  </si>
  <si>
    <t>구분
(시설명)</t>
  </si>
  <si>
    <t>사업명</t>
  </si>
  <si>
    <t>보  조  액</t>
  </si>
  <si>
    <t>집  행  액</t>
  </si>
  <si>
    <t>비고</t>
  </si>
  <si>
    <t>계</t>
  </si>
  <si>
    <t>국고</t>
  </si>
  <si>
    <t>지방비
(소계)</t>
  </si>
  <si>
    <t>시·도비</t>
  </si>
  <si>
    <t>시·군비</t>
  </si>
  <si>
    <t>지방비
(소계)</t>
  </si>
  <si>
    <t>시·도비</t>
  </si>
  <si>
    <t>시·군비</t>
  </si>
  <si>
    <t>계</t>
  </si>
  <si>
    <t>시·도비</t>
  </si>
  <si>
    <t>시·군비</t>
  </si>
  <si>
    <t>충북</t>
  </si>
  <si>
    <t>청주
이주여성쉼터</t>
  </si>
  <si>
    <t>소  계</t>
  </si>
  <si>
    <t>* 개보수비</t>
  </si>
  <si>
    <t>* 기자재</t>
  </si>
  <si>
    <t>(단위:원)</t>
  </si>
  <si>
    <t>연번</t>
  </si>
  <si>
    <t>시도</t>
  </si>
  <si>
    <t>계</t>
  </si>
  <si>
    <t>국고</t>
  </si>
  <si>
    <t>시도비</t>
  </si>
  <si>
    <t>시군구비</t>
  </si>
  <si>
    <t>충청북도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</si>
  <si>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</si>
  <si>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</si>
  <si>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</si>
  <si>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</si>
  <si>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</si>
  <si>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</si>
  <si>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</si>
  <si>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</si>
  <si>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</si>
  <si>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운영비</t>
  </si>
  <si>
    <t>충남</t>
  </si>
  <si>
    <t>전북</t>
  </si>
  <si>
    <t>전남</t>
  </si>
  <si>
    <t>경북</t>
  </si>
  <si>
    <t>경남</t>
  </si>
  <si>
    <t>제주</t>
  </si>
  <si>
    <t>기능보강비</t>
  </si>
  <si>
    <t>집  행  잔  액</t>
  </si>
  <si>
    <t xml:space="preserve"> 2014년 이주여성 보호시설 운영 이자발생액</t>
  </si>
  <si>
    <t>○ 2014년 이주여성 보호시설 기능보강</t>
  </si>
  <si>
    <t>2014년 이주여성 보호시설 운영 국고보조금 정산 총괄(운영비+기능보강비)</t>
  </si>
  <si>
    <t>○2014년 이주여성쉼터 운영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</si>
</sst>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_ ;[Red]\-#,##0\ "/>
    <numFmt numFmtId="181" formatCode="#,##0_);\(#,##0\)"/>
    <numFmt numFmtId="182" formatCode="#,##0.0_);[Red]\(#,##0.0\)"/>
  </numFmts>
  <fonts count="5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2"/>
      <name val="돋움"/>
      <family val="3"/>
    </font>
    <font>
      <b/>
      <sz val="20"/>
      <name val="HY견고딕"/>
      <family val="1"/>
    </font>
    <font>
      <sz val="10"/>
      <color indexed="10"/>
      <name val="굴림"/>
      <family val="3"/>
    </font>
    <font>
      <sz val="10"/>
      <name val="굴림"/>
      <family val="3"/>
    </font>
    <font>
      <b/>
      <sz val="11"/>
      <color indexed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b/>
      <sz val="10"/>
      <color indexed="8"/>
      <name val="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3F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41" fontId="0" fillId="0" borderId="0" xfId="48" applyFont="1" applyAlignment="1">
      <alignment vertical="center"/>
    </xf>
    <xf numFmtId="41" fontId="7" fillId="0" borderId="10" xfId="48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41" fontId="7" fillId="0" borderId="10" xfId="48" applyFont="1" applyBorder="1" applyAlignment="1">
      <alignment horizontal="left" vertical="center" wrapText="1"/>
    </xf>
    <xf numFmtId="41" fontId="11" fillId="0" borderId="10" xfId="48" applyFont="1" applyFill="1" applyBorder="1" applyAlignment="1">
      <alignment horizontal="center" vertical="center" shrinkToFit="1"/>
    </xf>
    <xf numFmtId="41" fontId="11" fillId="0" borderId="11" xfId="48" applyFont="1" applyFill="1" applyBorder="1" applyAlignment="1">
      <alignment horizontal="center" vertical="center" shrinkToFit="1"/>
    </xf>
    <xf numFmtId="41" fontId="10" fillId="0" borderId="0" xfId="48" applyFont="1" applyFill="1" applyBorder="1" applyAlignment="1">
      <alignment horizontal="center" vertical="center" shrinkToFit="1"/>
    </xf>
    <xf numFmtId="41" fontId="11" fillId="0" borderId="0" xfId="48" applyFont="1" applyFill="1" applyBorder="1" applyAlignment="1">
      <alignment horizontal="center" vertical="center" shrinkToFit="1"/>
    </xf>
    <xf numFmtId="177" fontId="0" fillId="0" borderId="0" xfId="0" applyNumberFormat="1" applyBorder="1" applyAlignment="1">
      <alignment vertical="center"/>
    </xf>
    <xf numFmtId="41" fontId="0" fillId="0" borderId="0" xfId="48" applyFont="1" applyBorder="1" applyAlignment="1">
      <alignment vertical="center"/>
    </xf>
    <xf numFmtId="177" fontId="0" fillId="33" borderId="0" xfId="0" applyNumberFormat="1" applyFill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41" fontId="7" fillId="34" borderId="12" xfId="48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41" fontId="0" fillId="0" borderId="0" xfId="48" applyFont="1" applyFill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left" vertical="center"/>
    </xf>
    <xf numFmtId="177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1" fontId="11" fillId="0" borderId="13" xfId="48" applyFont="1" applyFill="1" applyBorder="1" applyAlignment="1">
      <alignment horizontal="center" vertical="center" shrinkToFit="1"/>
    </xf>
    <xf numFmtId="41" fontId="11" fillId="0" borderId="14" xfId="48" applyFont="1" applyFill="1" applyBorder="1" applyAlignment="1">
      <alignment horizontal="center" vertical="center" shrinkToFit="1"/>
    </xf>
    <xf numFmtId="176" fontId="14" fillId="35" borderId="15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7" fillId="36" borderId="10" xfId="0" applyNumberFormat="1" applyFont="1" applyFill="1" applyBorder="1" applyAlignment="1">
      <alignment horizontal="right" vertical="center" shrinkToFit="1"/>
    </xf>
    <xf numFmtId="177" fontId="7" fillId="36" borderId="13" xfId="0" applyNumberFormat="1" applyFont="1" applyFill="1" applyBorder="1" applyAlignment="1">
      <alignment horizontal="right" vertical="center" shrinkToFit="1"/>
    </xf>
    <xf numFmtId="41" fontId="7" fillId="34" borderId="12" xfId="48" applyFont="1" applyFill="1" applyBorder="1" applyAlignment="1">
      <alignment horizontal="right" vertical="center"/>
    </xf>
    <xf numFmtId="41" fontId="7" fillId="34" borderId="16" xfId="48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41" fontId="7" fillId="0" borderId="17" xfId="48" applyFont="1" applyBorder="1" applyAlignment="1">
      <alignment horizontal="right" vertical="center"/>
    </xf>
    <xf numFmtId="41" fontId="7" fillId="0" borderId="11" xfId="48" applyFont="1" applyBorder="1" applyAlignment="1">
      <alignment horizontal="right" vertical="center"/>
    </xf>
    <xf numFmtId="41" fontId="6" fillId="34" borderId="10" xfId="0" applyNumberFormat="1" applyFont="1" applyFill="1" applyBorder="1" applyAlignment="1">
      <alignment horizontal="right" vertical="center"/>
    </xf>
    <xf numFmtId="41" fontId="6" fillId="34" borderId="17" xfId="0" applyNumberFormat="1" applyFont="1" applyFill="1" applyBorder="1" applyAlignment="1">
      <alignment horizontal="right" vertical="center"/>
    </xf>
    <xf numFmtId="41" fontId="6" fillId="34" borderId="11" xfId="0" applyNumberFormat="1" applyFont="1" applyFill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41" fontId="7" fillId="34" borderId="10" xfId="48" applyFont="1" applyFill="1" applyBorder="1" applyAlignment="1">
      <alignment horizontal="right" vertical="center"/>
    </xf>
    <xf numFmtId="41" fontId="7" fillId="34" borderId="17" xfId="48" applyFont="1" applyFill="1" applyBorder="1" applyAlignment="1">
      <alignment horizontal="right" vertical="center"/>
    </xf>
    <xf numFmtId="41" fontId="7" fillId="34" borderId="11" xfId="48" applyFont="1" applyFill="1" applyBorder="1" applyAlignment="1">
      <alignment horizontal="right" vertical="center"/>
    </xf>
    <xf numFmtId="41" fontId="7" fillId="34" borderId="10" xfId="0" applyNumberFormat="1" applyFont="1" applyFill="1" applyBorder="1" applyAlignment="1">
      <alignment horizontal="right" vertical="center"/>
    </xf>
    <xf numFmtId="41" fontId="7" fillId="34" borderId="17" xfId="0" applyNumberFormat="1" applyFont="1" applyFill="1" applyBorder="1" applyAlignment="1">
      <alignment horizontal="right" vertical="center"/>
    </xf>
    <xf numFmtId="41" fontId="7" fillId="34" borderId="11" xfId="0" applyNumberFormat="1" applyFont="1" applyFill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7" fillId="34" borderId="10" xfId="0" applyNumberFormat="1" applyFont="1" applyFill="1" applyBorder="1" applyAlignment="1">
      <alignment horizontal="right" vertical="center" shrinkToFit="1"/>
    </xf>
    <xf numFmtId="41" fontId="7" fillId="34" borderId="17" xfId="0" applyNumberFormat="1" applyFont="1" applyFill="1" applyBorder="1" applyAlignment="1">
      <alignment horizontal="right" vertical="center" shrinkToFit="1"/>
    </xf>
    <xf numFmtId="41" fontId="7" fillId="34" borderId="11" xfId="0" applyNumberFormat="1" applyFont="1" applyFill="1" applyBorder="1" applyAlignment="1">
      <alignment horizontal="right" vertical="center" shrinkToFit="1"/>
    </xf>
    <xf numFmtId="41" fontId="3" fillId="0" borderId="10" xfId="0" applyNumberFormat="1" applyFont="1" applyBorder="1" applyAlignment="1">
      <alignment horizontal="right" vertical="center" shrinkToFit="1"/>
    </xf>
    <xf numFmtId="41" fontId="3" fillId="0" borderId="17" xfId="0" applyNumberFormat="1" applyFont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horizontal="right" vertical="center" shrinkToFit="1"/>
    </xf>
    <xf numFmtId="41" fontId="7" fillId="34" borderId="12" xfId="0" applyNumberFormat="1" applyFont="1" applyFill="1" applyBorder="1" applyAlignment="1">
      <alignment horizontal="right" vertical="center"/>
    </xf>
    <xf numFmtId="41" fontId="7" fillId="34" borderId="18" xfId="0" applyNumberFormat="1" applyFont="1" applyFill="1" applyBorder="1" applyAlignment="1">
      <alignment horizontal="right" vertical="center"/>
    </xf>
    <xf numFmtId="41" fontId="7" fillId="34" borderId="16" xfId="0" applyNumberFormat="1" applyFont="1" applyFill="1" applyBorder="1" applyAlignment="1">
      <alignment horizontal="right" vertical="center"/>
    </xf>
    <xf numFmtId="41" fontId="6" fillId="33" borderId="10" xfId="0" applyNumberFormat="1" applyFont="1" applyFill="1" applyBorder="1" applyAlignment="1">
      <alignment horizontal="right" vertical="center"/>
    </xf>
    <xf numFmtId="41" fontId="6" fillId="33" borderId="17" xfId="0" applyNumberFormat="1" applyFont="1" applyFill="1" applyBorder="1" applyAlignment="1">
      <alignment horizontal="right" vertical="center"/>
    </xf>
    <xf numFmtId="41" fontId="0" fillId="33" borderId="11" xfId="0" applyNumberFormat="1" applyFill="1" applyBorder="1" applyAlignment="1">
      <alignment horizontal="right" vertical="center"/>
    </xf>
    <xf numFmtId="177" fontId="13" fillId="36" borderId="10" xfId="0" applyNumberFormat="1" applyFont="1" applyFill="1" applyBorder="1" applyAlignment="1">
      <alignment horizontal="left" vertical="center" wrapText="1"/>
    </xf>
    <xf numFmtId="177" fontId="13" fillId="36" borderId="13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12" xfId="0" applyNumberFormat="1" applyBorder="1" applyAlignment="1">
      <alignment vertical="center"/>
    </xf>
    <xf numFmtId="41" fontId="0" fillId="0" borderId="10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1" fontId="11" fillId="0" borderId="24" xfId="48" applyFont="1" applyFill="1" applyBorder="1" applyAlignment="1">
      <alignment horizontal="center" vertical="center" shrinkToFit="1"/>
    </xf>
    <xf numFmtId="41" fontId="11" fillId="0" borderId="25" xfId="48" applyFont="1" applyFill="1" applyBorder="1" applyAlignment="1">
      <alignment horizontal="center" vertical="center" shrinkToFit="1"/>
    </xf>
    <xf numFmtId="176" fontId="15" fillId="37" borderId="10" xfId="0" applyNumberFormat="1" applyFont="1" applyFill="1" applyBorder="1" applyAlignment="1">
      <alignment horizontal="center" vertical="center"/>
    </xf>
    <xf numFmtId="176" fontId="15" fillId="37" borderId="10" xfId="0" applyNumberFormat="1" applyFont="1" applyFill="1" applyBorder="1" applyAlignment="1">
      <alignment horizontal="left" vertical="center"/>
    </xf>
    <xf numFmtId="176" fontId="6" fillId="37" borderId="10" xfId="0" applyNumberFormat="1" applyFont="1" applyFill="1" applyBorder="1" applyAlignment="1">
      <alignment horizontal="right" vertical="center"/>
    </xf>
    <xf numFmtId="176" fontId="15" fillId="37" borderId="13" xfId="0" applyNumberFormat="1" applyFont="1" applyFill="1" applyBorder="1" applyAlignment="1">
      <alignment horizontal="left" vertical="center"/>
    </xf>
    <xf numFmtId="176" fontId="6" fillId="37" borderId="10" xfId="0" applyNumberFormat="1" applyFont="1" applyFill="1" applyBorder="1" applyAlignment="1">
      <alignment horizontal="left" vertical="center"/>
    </xf>
    <xf numFmtId="41" fontId="11" fillId="28" borderId="12" xfId="48" applyFont="1" applyFill="1" applyBorder="1" applyAlignment="1">
      <alignment horizontal="center" vertical="center" shrinkToFit="1"/>
    </xf>
    <xf numFmtId="41" fontId="11" fillId="28" borderId="16" xfId="48" applyFont="1" applyFill="1" applyBorder="1" applyAlignment="1">
      <alignment horizontal="center" vertical="center" shrinkToFit="1"/>
    </xf>
    <xf numFmtId="41" fontId="7" fillId="0" borderId="12" xfId="48" applyFont="1" applyBorder="1" applyAlignment="1">
      <alignment horizontal="left" vertical="center" wrapText="1"/>
    </xf>
    <xf numFmtId="41" fontId="7" fillId="0" borderId="16" xfId="48" applyFont="1" applyBorder="1" applyAlignment="1">
      <alignment horizontal="right" vertical="center"/>
    </xf>
    <xf numFmtId="41" fontId="0" fillId="0" borderId="26" xfId="48" applyFont="1" applyBorder="1" applyAlignment="1">
      <alignment vertical="center"/>
    </xf>
    <xf numFmtId="41" fontId="7" fillId="0" borderId="13" xfId="48" applyFont="1" applyBorder="1" applyAlignment="1">
      <alignment horizontal="left" vertical="center" wrapText="1"/>
    </xf>
    <xf numFmtId="41" fontId="7" fillId="0" borderId="27" xfId="48" applyFont="1" applyFill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29" xfId="48" applyFont="1" applyBorder="1" applyAlignment="1">
      <alignment horizontal="right" vertical="center"/>
    </xf>
    <xf numFmtId="41" fontId="6" fillId="34" borderId="29" xfId="0" applyNumberFormat="1" applyFont="1" applyFill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41" fontId="7" fillId="34" borderId="29" xfId="48" applyFont="1" applyFill="1" applyBorder="1" applyAlignment="1">
      <alignment horizontal="right" vertical="center"/>
    </xf>
    <xf numFmtId="41" fontId="7" fillId="34" borderId="29" xfId="0" applyNumberFormat="1" applyFont="1" applyFill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7" fillId="34" borderId="29" xfId="0" applyNumberFormat="1" applyFont="1" applyFill="1" applyBorder="1" applyAlignment="1">
      <alignment horizontal="right" vertical="center" shrinkToFit="1"/>
    </xf>
    <xf numFmtId="41" fontId="3" fillId="0" borderId="29" xfId="0" applyNumberFormat="1" applyFont="1" applyBorder="1" applyAlignment="1">
      <alignment horizontal="right" vertical="center" shrinkToFit="1"/>
    </xf>
    <xf numFmtId="41" fontId="7" fillId="0" borderId="29" xfId="0" applyNumberFormat="1" applyFont="1" applyBorder="1" applyAlignment="1">
      <alignment horizontal="right" vertical="center" shrinkToFit="1"/>
    </xf>
    <xf numFmtId="41" fontId="7" fillId="34" borderId="30" xfId="0" applyNumberFormat="1" applyFont="1" applyFill="1" applyBorder="1" applyAlignment="1">
      <alignment horizontal="right" vertical="center"/>
    </xf>
    <xf numFmtId="41" fontId="6" fillId="33" borderId="29" xfId="0" applyNumberFormat="1" applyFont="1" applyFill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177" fontId="13" fillId="35" borderId="24" xfId="0" applyNumberFormat="1" applyFont="1" applyFill="1" applyBorder="1" applyAlignment="1">
      <alignment horizontal="center" vertical="center"/>
    </xf>
    <xf numFmtId="177" fontId="13" fillId="36" borderId="32" xfId="0" applyNumberFormat="1" applyFont="1" applyFill="1" applyBorder="1" applyAlignment="1">
      <alignment horizontal="center" vertical="center"/>
    </xf>
    <xf numFmtId="177" fontId="7" fillId="36" borderId="32" xfId="0" applyNumberFormat="1" applyFont="1" applyFill="1" applyBorder="1" applyAlignment="1">
      <alignment horizontal="right" vertical="center" shrinkToFit="1"/>
    </xf>
    <xf numFmtId="177" fontId="7" fillId="36" borderId="33" xfId="0" applyNumberFormat="1" applyFont="1" applyFill="1" applyBorder="1" applyAlignment="1">
      <alignment horizontal="right" vertical="center" shrinkToFit="1"/>
    </xf>
    <xf numFmtId="177" fontId="7" fillId="36" borderId="34" xfId="0" applyNumberFormat="1" applyFont="1" applyFill="1" applyBorder="1" applyAlignment="1">
      <alignment horizontal="right" vertical="center" shrinkToFit="1"/>
    </xf>
    <xf numFmtId="177" fontId="7" fillId="36" borderId="35" xfId="0" applyNumberFormat="1" applyFont="1" applyFill="1" applyBorder="1" applyAlignment="1">
      <alignment horizontal="right" vertical="center"/>
    </xf>
    <xf numFmtId="177" fontId="7" fillId="36" borderId="36" xfId="0" applyNumberFormat="1" applyFont="1" applyFill="1" applyBorder="1" applyAlignment="1">
      <alignment horizontal="right" vertical="center"/>
    </xf>
    <xf numFmtId="177" fontId="7" fillId="36" borderId="11" xfId="0" applyNumberFormat="1" applyFont="1" applyFill="1" applyBorder="1" applyAlignment="1">
      <alignment horizontal="right" vertical="center" shrinkToFit="1"/>
    </xf>
    <xf numFmtId="41" fontId="7" fillId="0" borderId="24" xfId="48" applyFont="1" applyBorder="1" applyAlignment="1">
      <alignment horizontal="left" vertical="center" wrapText="1"/>
    </xf>
    <xf numFmtId="41" fontId="7" fillId="0" borderId="37" xfId="48" applyFont="1" applyFill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177" fontId="7" fillId="34" borderId="12" xfId="0" applyNumberFormat="1" applyFont="1" applyFill="1" applyBorder="1" applyAlignment="1">
      <alignment horizontal="center" vertical="center"/>
    </xf>
    <xf numFmtId="41" fontId="11" fillId="38" borderId="10" xfId="48" applyFont="1" applyFill="1" applyBorder="1" applyAlignment="1">
      <alignment horizontal="center" vertical="center" shrinkToFit="1"/>
    </xf>
    <xf numFmtId="41" fontId="11" fillId="38" borderId="13" xfId="48" applyFont="1" applyFill="1" applyBorder="1" applyAlignment="1">
      <alignment horizontal="center" vertical="center" shrinkToFit="1"/>
    </xf>
    <xf numFmtId="41" fontId="11" fillId="38" borderId="12" xfId="48" applyFont="1" applyFill="1" applyBorder="1" applyAlignment="1">
      <alignment horizontal="center" vertical="center" shrinkToFit="1"/>
    </xf>
    <xf numFmtId="41" fontId="11" fillId="38" borderId="27" xfId="48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vertical="center"/>
    </xf>
    <xf numFmtId="176" fontId="13" fillId="35" borderId="15" xfId="0" applyNumberFormat="1" applyFont="1" applyFill="1" applyBorder="1" applyAlignment="1">
      <alignment horizontal="center" vertical="center"/>
    </xf>
    <xf numFmtId="176" fontId="13" fillId="35" borderId="15" xfId="0" applyNumberFormat="1" applyFont="1" applyFill="1" applyBorder="1" applyAlignment="1">
      <alignment horizontal="center" vertical="center" wrapText="1"/>
    </xf>
    <xf numFmtId="41" fontId="16" fillId="0" borderId="12" xfId="48" applyFont="1" applyFill="1" applyBorder="1" applyAlignment="1">
      <alignment horizontal="center" vertical="center" shrinkToFit="1"/>
    </xf>
    <xf numFmtId="41" fontId="17" fillId="0" borderId="12" xfId="48" applyFont="1" applyFill="1" applyBorder="1" applyAlignment="1">
      <alignment horizontal="center" vertical="center" shrinkToFit="1"/>
    </xf>
    <xf numFmtId="41" fontId="17" fillId="0" borderId="16" xfId="48" applyFont="1" applyFill="1" applyBorder="1" applyAlignment="1">
      <alignment vertical="center" shrinkToFit="1"/>
    </xf>
    <xf numFmtId="41" fontId="18" fillId="0" borderId="0" xfId="48" applyFont="1" applyFill="1" applyBorder="1" applyAlignment="1">
      <alignment vertical="center"/>
    </xf>
    <xf numFmtId="41" fontId="7" fillId="0" borderId="10" xfId="48" applyFont="1" applyFill="1" applyBorder="1" applyAlignment="1">
      <alignment vertical="center" shrinkToFit="1"/>
    </xf>
    <xf numFmtId="41" fontId="11" fillId="0" borderId="10" xfId="48" applyFont="1" applyFill="1" applyBorder="1" applyAlignment="1">
      <alignment horizontal="right" vertical="center" shrinkToFit="1"/>
    </xf>
    <xf numFmtId="41" fontId="18" fillId="0" borderId="12" xfId="48" applyFont="1" applyFill="1" applyBorder="1" applyAlignment="1">
      <alignment horizontal="center" vertical="center" shrinkToFit="1"/>
    </xf>
    <xf numFmtId="41" fontId="11" fillId="0" borderId="11" xfId="48" applyFont="1" applyFill="1" applyBorder="1" applyAlignment="1">
      <alignment vertical="center" shrinkToFit="1"/>
    </xf>
    <xf numFmtId="41" fontId="11" fillId="0" borderId="0" xfId="48" applyFont="1" applyFill="1" applyBorder="1" applyAlignment="1">
      <alignment vertical="center"/>
    </xf>
    <xf numFmtId="0" fontId="14" fillId="35" borderId="40" xfId="0" applyFont="1" applyFill="1" applyBorder="1" applyAlignment="1">
      <alignment horizontal="center" vertical="center"/>
    </xf>
    <xf numFmtId="41" fontId="14" fillId="0" borderId="12" xfId="0" applyNumberFormat="1" applyFont="1" applyFill="1" applyBorder="1" applyAlignment="1">
      <alignment vertical="center"/>
    </xf>
    <xf numFmtId="41" fontId="0" fillId="0" borderId="17" xfId="48" applyFont="1" applyBorder="1" applyAlignment="1">
      <alignment vertical="center"/>
    </xf>
    <xf numFmtId="41" fontId="0" fillId="0" borderId="28" xfId="48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41" fontId="11" fillId="38" borderId="24" xfId="48" applyFont="1" applyFill="1" applyBorder="1" applyAlignment="1">
      <alignment horizontal="center" vertical="center" shrinkToFit="1"/>
    </xf>
    <xf numFmtId="177" fontId="13" fillId="35" borderId="10" xfId="0" applyNumberFormat="1" applyFont="1" applyFill="1" applyBorder="1" applyAlignment="1">
      <alignment horizontal="center" vertical="center"/>
    </xf>
    <xf numFmtId="177" fontId="14" fillId="35" borderId="41" xfId="0" applyNumberFormat="1" applyFont="1" applyFill="1" applyBorder="1" applyAlignment="1">
      <alignment horizontal="center" vertical="center"/>
    </xf>
    <xf numFmtId="177" fontId="14" fillId="35" borderId="22" xfId="0" applyNumberFormat="1" applyFont="1" applyFill="1" applyBorder="1" applyAlignment="1">
      <alignment horizontal="center" vertical="center"/>
    </xf>
    <xf numFmtId="177" fontId="14" fillId="35" borderId="42" xfId="0" applyNumberFormat="1" applyFont="1" applyFill="1" applyBorder="1" applyAlignment="1">
      <alignment horizontal="center" vertical="center"/>
    </xf>
    <xf numFmtId="177" fontId="13" fillId="35" borderId="32" xfId="0" applyNumberFormat="1" applyFont="1" applyFill="1" applyBorder="1" applyAlignment="1">
      <alignment horizontal="center" vertical="center"/>
    </xf>
    <xf numFmtId="177" fontId="13" fillId="35" borderId="24" xfId="0" applyNumberFormat="1" applyFont="1" applyFill="1" applyBorder="1" applyAlignment="1">
      <alignment horizontal="center" vertical="center"/>
    </xf>
    <xf numFmtId="177" fontId="13" fillId="35" borderId="37" xfId="0" applyNumberFormat="1" applyFont="1" applyFill="1" applyBorder="1" applyAlignment="1">
      <alignment horizontal="center" vertical="center"/>
    </xf>
    <xf numFmtId="41" fontId="0" fillId="36" borderId="22" xfId="48" applyFont="1" applyFill="1" applyBorder="1" applyAlignment="1">
      <alignment horizontal="center" vertical="center"/>
    </xf>
    <xf numFmtId="177" fontId="0" fillId="36" borderId="22" xfId="0" applyNumberFormat="1" applyFill="1" applyBorder="1" applyAlignment="1">
      <alignment horizontal="center" vertical="center"/>
    </xf>
    <xf numFmtId="177" fontId="12" fillId="0" borderId="0" xfId="0" applyNumberFormat="1" applyFont="1" applyAlignment="1">
      <alignment horizontal="left" vertical="center" wrapText="1"/>
    </xf>
    <xf numFmtId="177" fontId="12" fillId="0" borderId="0" xfId="0" applyNumberFormat="1" applyFont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36" borderId="41" xfId="0" applyNumberFormat="1" applyFont="1" applyFill="1" applyBorder="1" applyAlignment="1">
      <alignment horizontal="center" vertical="center" wrapText="1"/>
    </xf>
    <xf numFmtId="177" fontId="14" fillId="36" borderId="22" xfId="0" applyNumberFormat="1" applyFont="1" applyFill="1" applyBorder="1" applyAlignment="1">
      <alignment horizontal="center" vertical="center" wrapText="1"/>
    </xf>
    <xf numFmtId="177" fontId="14" fillId="36" borderId="23" xfId="0" applyNumberFormat="1" applyFont="1" applyFill="1" applyBorder="1" applyAlignment="1">
      <alignment horizontal="center" vertical="center" wrapText="1"/>
    </xf>
    <xf numFmtId="177" fontId="0" fillId="36" borderId="23" xfId="0" applyNumberFormat="1" applyFill="1" applyBorder="1" applyAlignment="1">
      <alignment horizontal="center" vertical="center"/>
    </xf>
    <xf numFmtId="177" fontId="0" fillId="36" borderId="42" xfId="0" applyNumberFormat="1" applyFill="1" applyBorder="1" applyAlignment="1">
      <alignment horizontal="center" vertical="center"/>
    </xf>
    <xf numFmtId="177" fontId="0" fillId="36" borderId="43" xfId="0" applyNumberForma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0" fillId="36" borderId="24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177" fontId="0" fillId="36" borderId="44" xfId="0" applyNumberFormat="1" applyFill="1" applyBorder="1" applyAlignment="1">
      <alignment horizontal="center" vertical="center"/>
    </xf>
    <xf numFmtId="41" fontId="0" fillId="36" borderId="44" xfId="48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77" fontId="13" fillId="35" borderId="33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76" fontId="14" fillId="35" borderId="24" xfId="0" applyNumberFormat="1" applyFont="1" applyFill="1" applyBorder="1" applyAlignment="1">
      <alignment horizontal="center" vertical="center"/>
    </xf>
    <xf numFmtId="176" fontId="14" fillId="35" borderId="45" xfId="0" applyNumberFormat="1" applyFont="1" applyFill="1" applyBorder="1" applyAlignment="1">
      <alignment horizontal="center" vertical="center"/>
    </xf>
    <xf numFmtId="176" fontId="14" fillId="35" borderId="3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14" fillId="35" borderId="38" xfId="0" applyNumberFormat="1" applyFont="1" applyFill="1" applyBorder="1" applyAlignment="1">
      <alignment horizontal="center" vertical="center"/>
    </xf>
    <xf numFmtId="176" fontId="14" fillId="35" borderId="46" xfId="0" applyNumberFormat="1" applyFont="1" applyFill="1" applyBorder="1" applyAlignment="1">
      <alignment horizontal="center" vertical="center"/>
    </xf>
    <xf numFmtId="176" fontId="14" fillId="35" borderId="47" xfId="0" applyNumberFormat="1" applyFont="1" applyFill="1" applyBorder="1" applyAlignment="1">
      <alignment horizontal="center" vertical="center"/>
    </xf>
    <xf numFmtId="176" fontId="14" fillId="35" borderId="17" xfId="0" applyNumberFormat="1" applyFont="1" applyFill="1" applyBorder="1" applyAlignment="1">
      <alignment horizontal="center" vertical="center"/>
    </xf>
    <xf numFmtId="176" fontId="14" fillId="35" borderId="26" xfId="0" applyNumberFormat="1" applyFont="1" applyFill="1" applyBorder="1" applyAlignment="1">
      <alignment horizontal="center" vertical="center"/>
    </xf>
    <xf numFmtId="176" fontId="14" fillId="35" borderId="48" xfId="0" applyNumberFormat="1" applyFont="1" applyFill="1" applyBorder="1" applyAlignment="1">
      <alignment horizontal="center" vertical="center"/>
    </xf>
    <xf numFmtId="176" fontId="14" fillId="35" borderId="41" xfId="0" applyNumberFormat="1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/>
    </xf>
    <xf numFmtId="176" fontId="14" fillId="35" borderId="43" xfId="0" applyNumberFormat="1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1" fontId="13" fillId="39" borderId="50" xfId="48" applyFont="1" applyFill="1" applyBorder="1" applyAlignment="1">
      <alignment horizontal="center" vertical="center" wrapText="1"/>
    </xf>
    <xf numFmtId="41" fontId="13" fillId="39" borderId="37" xfId="48" applyFont="1" applyFill="1" applyBorder="1" applyAlignment="1">
      <alignment horizontal="center" vertical="center" wrapText="1"/>
    </xf>
    <xf numFmtId="41" fontId="13" fillId="39" borderId="27" xfId="48" applyFont="1" applyFill="1" applyBorder="1" applyAlignment="1">
      <alignment horizontal="center" vertical="center" wrapText="1"/>
    </xf>
    <xf numFmtId="41" fontId="13" fillId="39" borderId="51" xfId="48" applyFont="1" applyFill="1" applyBorder="1" applyAlignment="1">
      <alignment horizontal="center" vertical="center" wrapText="1"/>
    </xf>
    <xf numFmtId="41" fontId="13" fillId="39" borderId="43" xfId="48" applyFont="1" applyFill="1" applyBorder="1" applyAlignment="1">
      <alignment horizontal="center" vertical="center" wrapText="1"/>
    </xf>
    <xf numFmtId="41" fontId="13" fillId="39" borderId="52" xfId="48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/>
    </xf>
    <xf numFmtId="176" fontId="5" fillId="0" borderId="0" xfId="0" applyNumberFormat="1" applyFont="1" applyAlignment="1">
      <alignment horizontal="left" vertical="center"/>
    </xf>
    <xf numFmtId="176" fontId="14" fillId="35" borderId="33" xfId="0" applyNumberFormat="1" applyFont="1" applyFill="1" applyBorder="1" applyAlignment="1">
      <alignment horizontal="center" vertical="center"/>
    </xf>
    <xf numFmtId="176" fontId="14" fillId="35" borderId="53" xfId="0" applyNumberFormat="1" applyFont="1" applyFill="1" applyBorder="1" applyAlignment="1">
      <alignment horizontal="center" vertical="center"/>
    </xf>
    <xf numFmtId="176" fontId="14" fillId="35" borderId="54" xfId="0" applyNumberFormat="1" applyFont="1" applyFill="1" applyBorder="1" applyAlignment="1">
      <alignment horizontal="center" vertical="center"/>
    </xf>
    <xf numFmtId="176" fontId="14" fillId="35" borderId="37" xfId="0" applyNumberFormat="1" applyFont="1" applyFill="1" applyBorder="1" applyAlignment="1">
      <alignment horizontal="center" vertical="center"/>
    </xf>
    <xf numFmtId="176" fontId="14" fillId="35" borderId="15" xfId="0" applyNumberFormat="1" applyFont="1" applyFill="1" applyBorder="1" applyAlignment="1">
      <alignment horizontal="center" vertical="center"/>
    </xf>
    <xf numFmtId="176" fontId="13" fillId="35" borderId="32" xfId="0" applyNumberFormat="1" applyFont="1" applyFill="1" applyBorder="1" applyAlignment="1">
      <alignment horizontal="center" vertical="center"/>
    </xf>
    <xf numFmtId="176" fontId="13" fillId="35" borderId="33" xfId="0" applyNumberFormat="1" applyFont="1" applyFill="1" applyBorder="1" applyAlignment="1">
      <alignment horizontal="center" vertical="center"/>
    </xf>
    <xf numFmtId="176" fontId="13" fillId="35" borderId="54" xfId="0" applyNumberFormat="1" applyFont="1" applyFill="1" applyBorder="1" applyAlignment="1">
      <alignment horizontal="center" vertical="center"/>
    </xf>
    <xf numFmtId="41" fontId="16" fillId="36" borderId="44" xfId="48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1" fontId="13" fillId="36" borderId="12" xfId="48" applyFont="1" applyFill="1" applyBorder="1" applyAlignment="1">
      <alignment horizontal="center" vertical="center" wrapText="1"/>
    </xf>
    <xf numFmtId="41" fontId="13" fillId="36" borderId="10" xfId="48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13" fillId="35" borderId="55" xfId="0" applyNumberFormat="1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3" fillId="35" borderId="58" xfId="0" applyFont="1" applyFill="1" applyBorder="1" applyAlignment="1">
      <alignment horizontal="center" vertical="center"/>
    </xf>
    <xf numFmtId="176" fontId="13" fillId="35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6" borderId="59" xfId="0" applyFont="1" applyFill="1" applyBorder="1" applyAlignment="1">
      <alignment horizontal="center" vertical="center"/>
    </xf>
    <xf numFmtId="0" fontId="13" fillId="36" borderId="6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6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0" sqref="F50"/>
    </sheetView>
  </sheetViews>
  <sheetFormatPr defaultColWidth="8.88671875" defaultRowHeight="13.5"/>
  <cols>
    <col min="1" max="1" width="4.99609375" style="69" customWidth="1"/>
    <col min="2" max="2" width="21.88671875" style="2" customWidth="1"/>
    <col min="3" max="18" width="15.21484375" style="2" customWidth="1"/>
    <col min="19" max="150" width="8.88671875" style="13" customWidth="1"/>
    <col min="151" max="16384" width="8.88671875" style="2" customWidth="1"/>
  </cols>
  <sheetData>
    <row r="1" spans="1:18" ht="39.75" customHeigh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50" s="22" customFormat="1" ht="33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</row>
    <row r="4" spans="2:18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67"/>
      <c r="N4" s="167"/>
      <c r="O4" s="167"/>
      <c r="P4" s="167"/>
      <c r="Q4" s="167"/>
      <c r="R4" s="28" t="s">
        <v>36</v>
      </c>
    </row>
    <row r="5" spans="1:18" ht="26.25" customHeight="1">
      <c r="A5" s="157" t="s">
        <v>17</v>
      </c>
      <c r="B5" s="160" t="s">
        <v>0</v>
      </c>
      <c r="C5" s="160" t="s">
        <v>42</v>
      </c>
      <c r="D5" s="160"/>
      <c r="E5" s="160"/>
      <c r="F5" s="160"/>
      <c r="G5" s="160"/>
      <c r="H5" s="160" t="s">
        <v>13</v>
      </c>
      <c r="I5" s="160"/>
      <c r="J5" s="160"/>
      <c r="K5" s="160"/>
      <c r="L5" s="160"/>
      <c r="M5" s="160" t="s">
        <v>14</v>
      </c>
      <c r="N5" s="160"/>
      <c r="O5" s="160"/>
      <c r="P5" s="160"/>
      <c r="Q5" s="160"/>
      <c r="R5" s="181" t="s">
        <v>12</v>
      </c>
    </row>
    <row r="6" spans="1:18" ht="26.25" customHeight="1">
      <c r="A6" s="158"/>
      <c r="B6" s="156"/>
      <c r="C6" s="156" t="s">
        <v>1</v>
      </c>
      <c r="D6" s="156" t="s">
        <v>2</v>
      </c>
      <c r="E6" s="156" t="s">
        <v>11</v>
      </c>
      <c r="F6" s="156"/>
      <c r="G6" s="156"/>
      <c r="H6" s="156" t="s">
        <v>1</v>
      </c>
      <c r="I6" s="156" t="s">
        <v>2</v>
      </c>
      <c r="J6" s="156" t="s">
        <v>11</v>
      </c>
      <c r="K6" s="156"/>
      <c r="L6" s="156"/>
      <c r="M6" s="161" t="s">
        <v>1</v>
      </c>
      <c r="N6" s="161" t="s">
        <v>2</v>
      </c>
      <c r="O6" s="156" t="s">
        <v>11</v>
      </c>
      <c r="P6" s="156"/>
      <c r="Q6" s="156"/>
      <c r="R6" s="182"/>
    </row>
    <row r="7" spans="1:18" ht="26.25" customHeight="1" thickBot="1">
      <c r="A7" s="159"/>
      <c r="B7" s="161"/>
      <c r="C7" s="161"/>
      <c r="D7" s="161"/>
      <c r="E7" s="119" t="s">
        <v>1</v>
      </c>
      <c r="F7" s="119" t="s">
        <v>59</v>
      </c>
      <c r="G7" s="119" t="s">
        <v>58</v>
      </c>
      <c r="H7" s="161"/>
      <c r="I7" s="161"/>
      <c r="J7" s="119" t="s">
        <v>1</v>
      </c>
      <c r="K7" s="119" t="s">
        <v>59</v>
      </c>
      <c r="L7" s="119" t="s">
        <v>58</v>
      </c>
      <c r="M7" s="162"/>
      <c r="N7" s="162"/>
      <c r="O7" s="119" t="s">
        <v>1</v>
      </c>
      <c r="P7" s="119" t="s">
        <v>59</v>
      </c>
      <c r="Q7" s="119" t="s">
        <v>58</v>
      </c>
      <c r="R7" s="87"/>
    </row>
    <row r="8" spans="1:18" ht="29.25" customHeight="1">
      <c r="A8" s="168" t="s">
        <v>37</v>
      </c>
      <c r="B8" s="120" t="s">
        <v>38</v>
      </c>
      <c r="C8" s="121">
        <f aca="true" t="shared" si="0" ref="C8:Q8">C12+C16+C18+C20+C22+C24+C26+C28+C30+C32+C34+C36+C38+C40+C42+C44</f>
        <v>144915000</v>
      </c>
      <c r="D8" s="121">
        <f t="shared" si="0"/>
        <v>101440500</v>
      </c>
      <c r="E8" s="121">
        <f t="shared" si="0"/>
        <v>43474500</v>
      </c>
      <c r="F8" s="121">
        <f t="shared" si="0"/>
        <v>21737250</v>
      </c>
      <c r="G8" s="121">
        <f t="shared" si="0"/>
        <v>21737250</v>
      </c>
      <c r="H8" s="121">
        <f t="shared" si="0"/>
        <v>144915000</v>
      </c>
      <c r="I8" s="121">
        <f t="shared" si="0"/>
        <v>101440500</v>
      </c>
      <c r="J8" s="121">
        <f t="shared" si="0"/>
        <v>43474500</v>
      </c>
      <c r="K8" s="121">
        <f t="shared" si="0"/>
        <v>21737250</v>
      </c>
      <c r="L8" s="121">
        <f t="shared" si="0"/>
        <v>21737250</v>
      </c>
      <c r="M8" s="121">
        <f t="shared" si="0"/>
        <v>0</v>
      </c>
      <c r="N8" s="121">
        <f t="shared" si="0"/>
        <v>0</v>
      </c>
      <c r="O8" s="121">
        <v>4973</v>
      </c>
      <c r="P8" s="121">
        <v>2486</v>
      </c>
      <c r="Q8" s="122">
        <f t="shared" si="0"/>
        <v>0</v>
      </c>
      <c r="R8" s="123"/>
    </row>
    <row r="9" spans="1:18" ht="29.25" customHeight="1">
      <c r="A9" s="169"/>
      <c r="B9" s="67" t="s">
        <v>39</v>
      </c>
      <c r="C9" s="30">
        <f>C13+C17+C19+C21+C23+C25+C27+C29+C31+C33+C35+C37+C39+C41+C43+C45</f>
        <v>144915000</v>
      </c>
      <c r="D9" s="30">
        <f aca="true" t="shared" si="1" ref="D9:Q9">D13+D17+D19+D21+D23+D25+D27+D29+D31+D33+D35+D37+D39+D41+D43+D45</f>
        <v>101440500</v>
      </c>
      <c r="E9" s="30">
        <v>43474500</v>
      </c>
      <c r="F9" s="30">
        <f t="shared" si="1"/>
        <v>21737250</v>
      </c>
      <c r="G9" s="30">
        <f t="shared" si="1"/>
        <v>21737250</v>
      </c>
      <c r="H9" s="30">
        <f t="shared" si="1"/>
        <v>144915000</v>
      </c>
      <c r="I9" s="30">
        <f t="shared" si="1"/>
        <v>101440500</v>
      </c>
      <c r="J9" s="30">
        <f t="shared" si="1"/>
        <v>43474500</v>
      </c>
      <c r="K9" s="30">
        <f t="shared" si="1"/>
        <v>21737250</v>
      </c>
      <c r="L9" s="30">
        <f t="shared" si="1"/>
        <v>21737250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0">
        <f t="shared" si="1"/>
        <v>0</v>
      </c>
      <c r="Q9" s="126">
        <f t="shared" si="1"/>
        <v>0</v>
      </c>
      <c r="R9" s="124"/>
    </row>
    <row r="10" spans="1:18" ht="29.25" customHeight="1">
      <c r="A10" s="169"/>
      <c r="B10" s="67" t="s">
        <v>40</v>
      </c>
      <c r="C10" s="30">
        <f>C14</f>
        <v>0</v>
      </c>
      <c r="D10" s="30">
        <f aca="true" t="shared" si="2" ref="D10:Q10">D14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0">
        <f t="shared" si="2"/>
        <v>0</v>
      </c>
      <c r="R10" s="124"/>
    </row>
    <row r="11" spans="1:18" ht="29.25" customHeight="1" thickBot="1">
      <c r="A11" s="170"/>
      <c r="B11" s="68" t="s">
        <v>41</v>
      </c>
      <c r="C11" s="31">
        <f>C15</f>
        <v>0</v>
      </c>
      <c r="D11" s="31">
        <f aca="true" t="shared" si="3" ref="D11:Q11">D15</f>
        <v>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1">
        <f t="shared" si="3"/>
        <v>0</v>
      </c>
      <c r="P11" s="31">
        <f t="shared" si="3"/>
        <v>0</v>
      </c>
      <c r="Q11" s="31">
        <f t="shared" si="3"/>
        <v>0</v>
      </c>
      <c r="R11" s="125"/>
    </row>
    <row r="12" spans="1:18" s="99" customFormat="1" ht="24" customHeight="1" hidden="1">
      <c r="A12" s="179" t="s">
        <v>31</v>
      </c>
      <c r="B12" s="18" t="s">
        <v>43</v>
      </c>
      <c r="C12" s="32">
        <f>D12+E12</f>
        <v>0</v>
      </c>
      <c r="D12" s="32">
        <f>SUM(D13:D15)</f>
        <v>0</v>
      </c>
      <c r="E12" s="32">
        <f>F12+G12</f>
        <v>0</v>
      </c>
      <c r="F12" s="32">
        <f>SUM(F13:F15)</f>
        <v>0</v>
      </c>
      <c r="G12" s="32">
        <f>SUM(G13:G15)</f>
        <v>0</v>
      </c>
      <c r="H12" s="32">
        <f>I12+J12</f>
        <v>0</v>
      </c>
      <c r="I12" s="32">
        <f>SUM(I13:I15)</f>
        <v>0</v>
      </c>
      <c r="J12" s="32">
        <f>K12+L12</f>
        <v>0</v>
      </c>
      <c r="K12" s="32">
        <f>SUM(K13:K15)</f>
        <v>0</v>
      </c>
      <c r="L12" s="32">
        <f>SUM(L13:L15)</f>
        <v>0</v>
      </c>
      <c r="M12" s="32">
        <f>N12+O12</f>
        <v>0</v>
      </c>
      <c r="N12" s="32">
        <f>SUM(N13:N15)</f>
        <v>0</v>
      </c>
      <c r="O12" s="32">
        <f>P12+Q12</f>
        <v>0</v>
      </c>
      <c r="P12" s="32">
        <f>SUM(P13:P15)</f>
        <v>0</v>
      </c>
      <c r="Q12" s="32">
        <f>SUM(Q13:Q15)</f>
        <v>0</v>
      </c>
      <c r="R12" s="33"/>
    </row>
    <row r="13" spans="1:150" s="17" customFormat="1" ht="24" customHeight="1" hidden="1">
      <c r="A13" s="180"/>
      <c r="B13" s="97" t="s">
        <v>33</v>
      </c>
      <c r="C13" s="34">
        <f>D13+E13</f>
        <v>0</v>
      </c>
      <c r="D13" s="34"/>
      <c r="E13" s="34">
        <f aca="true" t="shared" si="4" ref="E13:E45">F13+G13</f>
        <v>0</v>
      </c>
      <c r="F13" s="34"/>
      <c r="G13" s="34"/>
      <c r="H13" s="34">
        <f>I13+J13</f>
        <v>0</v>
      </c>
      <c r="I13" s="34"/>
      <c r="J13" s="34">
        <f aca="true" t="shared" si="5" ref="J13:J44">K13+L13</f>
        <v>0</v>
      </c>
      <c r="K13" s="34"/>
      <c r="L13" s="34"/>
      <c r="M13" s="34"/>
      <c r="N13" s="34"/>
      <c r="O13" s="34"/>
      <c r="P13" s="34"/>
      <c r="Q13" s="34"/>
      <c r="R13" s="98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</row>
    <row r="14" spans="1:150" s="17" customFormat="1" ht="24" customHeight="1" hidden="1">
      <c r="A14" s="180"/>
      <c r="B14" s="8" t="s">
        <v>34</v>
      </c>
      <c r="C14" s="34">
        <f>D14+E14</f>
        <v>0</v>
      </c>
      <c r="D14" s="34"/>
      <c r="E14" s="34">
        <f t="shared" si="4"/>
        <v>0</v>
      </c>
      <c r="F14" s="34"/>
      <c r="G14" s="34"/>
      <c r="H14" s="34">
        <f>I14+J14</f>
        <v>0</v>
      </c>
      <c r="I14" s="34"/>
      <c r="J14" s="34">
        <f t="shared" si="5"/>
        <v>0</v>
      </c>
      <c r="K14" s="34"/>
      <c r="L14" s="34"/>
      <c r="M14" s="34"/>
      <c r="N14" s="34"/>
      <c r="O14" s="34"/>
      <c r="P14" s="34"/>
      <c r="Q14" s="34"/>
      <c r="R14" s="3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</row>
    <row r="15" spans="1:150" s="17" customFormat="1" ht="24" customHeight="1" hidden="1">
      <c r="A15" s="180"/>
      <c r="B15" s="8" t="s">
        <v>35</v>
      </c>
      <c r="C15" s="34">
        <f>D15+E15</f>
        <v>0</v>
      </c>
      <c r="D15" s="34"/>
      <c r="E15" s="34">
        <f t="shared" si="4"/>
        <v>0</v>
      </c>
      <c r="F15" s="34"/>
      <c r="G15" s="34"/>
      <c r="H15" s="34">
        <f>I15+J15</f>
        <v>0</v>
      </c>
      <c r="I15" s="34"/>
      <c r="J15" s="34">
        <f t="shared" si="5"/>
        <v>0</v>
      </c>
      <c r="K15" s="34"/>
      <c r="L15" s="34"/>
      <c r="M15" s="34"/>
      <c r="N15" s="34"/>
      <c r="O15" s="34"/>
      <c r="P15" s="34"/>
      <c r="Q15" s="34"/>
      <c r="R15" s="34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8" ht="24" customHeight="1" hidden="1">
      <c r="A16" s="164" t="s">
        <v>23</v>
      </c>
      <c r="B16" s="19" t="s">
        <v>43</v>
      </c>
      <c r="C16" s="32">
        <f>D16+E16</f>
        <v>0</v>
      </c>
      <c r="D16" s="37">
        <f aca="true" t="shared" si="6" ref="D16:Q16">SUM(D17:D17)</f>
        <v>0</v>
      </c>
      <c r="E16" s="32">
        <f t="shared" si="4"/>
        <v>0</v>
      </c>
      <c r="F16" s="37"/>
      <c r="G16" s="37">
        <f t="shared" si="6"/>
        <v>0</v>
      </c>
      <c r="H16" s="32">
        <f aca="true" t="shared" si="7" ref="H16:H45">I16+J16</f>
        <v>0</v>
      </c>
      <c r="I16" s="37">
        <f t="shared" si="6"/>
        <v>0</v>
      </c>
      <c r="J16" s="32">
        <f t="shared" si="5"/>
        <v>0</v>
      </c>
      <c r="K16" s="37"/>
      <c r="L16" s="37">
        <f t="shared" si="6"/>
        <v>0</v>
      </c>
      <c r="M16" s="38">
        <f t="shared" si="6"/>
        <v>0</v>
      </c>
      <c r="N16" s="106">
        <f t="shared" si="6"/>
        <v>0</v>
      </c>
      <c r="O16" s="37"/>
      <c r="P16" s="37"/>
      <c r="Q16" s="37">
        <f t="shared" si="6"/>
        <v>0</v>
      </c>
      <c r="R16" s="39"/>
    </row>
    <row r="17" spans="1:18" ht="24" customHeight="1" hidden="1">
      <c r="A17" s="164"/>
      <c r="B17" s="8" t="s">
        <v>33</v>
      </c>
      <c r="C17" s="34"/>
      <c r="D17" s="7"/>
      <c r="E17" s="34">
        <f t="shared" si="4"/>
        <v>0</v>
      </c>
      <c r="F17" s="7"/>
      <c r="G17" s="7"/>
      <c r="H17" s="34">
        <f t="shared" si="7"/>
        <v>0</v>
      </c>
      <c r="I17" s="7"/>
      <c r="J17" s="34">
        <f t="shared" si="5"/>
        <v>0</v>
      </c>
      <c r="K17" s="7"/>
      <c r="L17" s="7"/>
      <c r="M17" s="40"/>
      <c r="N17" s="107"/>
      <c r="O17" s="7"/>
      <c r="P17" s="7"/>
      <c r="Q17" s="7"/>
      <c r="R17" s="21"/>
    </row>
    <row r="18" spans="1:150" s="5" customFormat="1" ht="24" customHeight="1" hidden="1">
      <c r="A18" s="163" t="s">
        <v>21</v>
      </c>
      <c r="B18" s="19" t="s">
        <v>43</v>
      </c>
      <c r="C18" s="32">
        <f>D18+E18</f>
        <v>0</v>
      </c>
      <c r="D18" s="41">
        <f aca="true" t="shared" si="8" ref="D18:Q18">SUM(D19:D19)</f>
        <v>0</v>
      </c>
      <c r="E18" s="32">
        <f t="shared" si="4"/>
        <v>0</v>
      </c>
      <c r="F18" s="41"/>
      <c r="G18" s="41">
        <f t="shared" si="8"/>
        <v>0</v>
      </c>
      <c r="H18" s="32">
        <f t="shared" si="7"/>
        <v>0</v>
      </c>
      <c r="I18" s="41">
        <f t="shared" si="8"/>
        <v>0</v>
      </c>
      <c r="J18" s="32">
        <f t="shared" si="5"/>
        <v>0</v>
      </c>
      <c r="K18" s="41"/>
      <c r="L18" s="41">
        <f t="shared" si="8"/>
        <v>0</v>
      </c>
      <c r="M18" s="42">
        <f t="shared" si="8"/>
        <v>0</v>
      </c>
      <c r="N18" s="108">
        <f t="shared" si="8"/>
        <v>0</v>
      </c>
      <c r="O18" s="41"/>
      <c r="P18" s="41"/>
      <c r="Q18" s="41">
        <f t="shared" si="8"/>
        <v>0</v>
      </c>
      <c r="R18" s="43"/>
      <c r="S18" s="20"/>
      <c r="T18" s="20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</row>
    <row r="19" spans="1:150" s="5" customFormat="1" ht="24" customHeight="1" hidden="1">
      <c r="A19" s="163"/>
      <c r="B19" s="8" t="s">
        <v>33</v>
      </c>
      <c r="C19" s="34"/>
      <c r="D19" s="6"/>
      <c r="E19" s="34">
        <f t="shared" si="4"/>
        <v>0</v>
      </c>
      <c r="F19" s="6"/>
      <c r="G19" s="6"/>
      <c r="H19" s="34">
        <f t="shared" si="7"/>
        <v>0</v>
      </c>
      <c r="I19" s="6"/>
      <c r="J19" s="34">
        <f t="shared" si="5"/>
        <v>0</v>
      </c>
      <c r="K19" s="6"/>
      <c r="L19" s="6"/>
      <c r="M19" s="35"/>
      <c r="N19" s="105"/>
      <c r="O19" s="6"/>
      <c r="P19" s="6"/>
      <c r="Q19" s="6"/>
      <c r="R19" s="36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</row>
    <row r="20" spans="1:18" ht="24" customHeight="1" hidden="1">
      <c r="A20" s="164" t="s">
        <v>25</v>
      </c>
      <c r="B20" s="19" t="s">
        <v>43</v>
      </c>
      <c r="C20" s="32">
        <f aca="true" t="shared" si="9" ref="C20:C44">D20+E20</f>
        <v>0</v>
      </c>
      <c r="D20" s="44">
        <f aca="true" t="shared" si="10" ref="D20:Q20">SUM(D21:D21)</f>
        <v>0</v>
      </c>
      <c r="E20" s="32">
        <f t="shared" si="4"/>
        <v>0</v>
      </c>
      <c r="F20" s="44"/>
      <c r="G20" s="44">
        <f t="shared" si="10"/>
        <v>0</v>
      </c>
      <c r="H20" s="32">
        <f t="shared" si="7"/>
        <v>0</v>
      </c>
      <c r="I20" s="44">
        <f t="shared" si="10"/>
        <v>0</v>
      </c>
      <c r="J20" s="32">
        <f t="shared" si="5"/>
        <v>0</v>
      </c>
      <c r="K20" s="44"/>
      <c r="L20" s="44">
        <f t="shared" si="10"/>
        <v>0</v>
      </c>
      <c r="M20" s="45">
        <f t="shared" si="10"/>
        <v>0</v>
      </c>
      <c r="N20" s="109">
        <f t="shared" si="10"/>
        <v>0</v>
      </c>
      <c r="O20" s="44"/>
      <c r="P20" s="44"/>
      <c r="Q20" s="44">
        <f t="shared" si="10"/>
        <v>0</v>
      </c>
      <c r="R20" s="46"/>
    </row>
    <row r="21" spans="1:18" ht="24" customHeight="1" hidden="1">
      <c r="A21" s="164"/>
      <c r="B21" s="8" t="s">
        <v>33</v>
      </c>
      <c r="C21" s="34"/>
      <c r="D21" s="47"/>
      <c r="E21" s="34">
        <f t="shared" si="4"/>
        <v>0</v>
      </c>
      <c r="F21" s="47"/>
      <c r="G21" s="47"/>
      <c r="H21" s="34">
        <f t="shared" si="7"/>
        <v>0</v>
      </c>
      <c r="I21" s="47"/>
      <c r="J21" s="34">
        <f t="shared" si="5"/>
        <v>0</v>
      </c>
      <c r="K21" s="47"/>
      <c r="L21" s="47"/>
      <c r="M21" s="48"/>
      <c r="N21" s="110"/>
      <c r="O21" s="47"/>
      <c r="P21" s="47"/>
      <c r="Q21" s="47"/>
      <c r="R21" s="49"/>
    </row>
    <row r="22" spans="1:18" ht="24" customHeight="1" hidden="1">
      <c r="A22" s="172" t="s">
        <v>20</v>
      </c>
      <c r="B22" s="19" t="s">
        <v>43</v>
      </c>
      <c r="C22" s="32">
        <f t="shared" si="9"/>
        <v>0</v>
      </c>
      <c r="D22" s="44">
        <f aca="true" t="shared" si="11" ref="D22:Q22">SUM(D23:D23)</f>
        <v>0</v>
      </c>
      <c r="E22" s="32">
        <f t="shared" si="4"/>
        <v>0</v>
      </c>
      <c r="F22" s="44"/>
      <c r="G22" s="44">
        <f t="shared" si="11"/>
        <v>0</v>
      </c>
      <c r="H22" s="32">
        <f t="shared" si="7"/>
        <v>0</v>
      </c>
      <c r="I22" s="44">
        <f t="shared" si="11"/>
        <v>0</v>
      </c>
      <c r="J22" s="32">
        <f t="shared" si="5"/>
        <v>0</v>
      </c>
      <c r="K22" s="44"/>
      <c r="L22" s="44">
        <f t="shared" si="11"/>
        <v>0</v>
      </c>
      <c r="M22" s="45">
        <f t="shared" si="11"/>
        <v>0</v>
      </c>
      <c r="N22" s="109">
        <f t="shared" si="11"/>
        <v>0</v>
      </c>
      <c r="O22" s="44"/>
      <c r="P22" s="44"/>
      <c r="Q22" s="44">
        <f t="shared" si="11"/>
        <v>0</v>
      </c>
      <c r="R22" s="46"/>
    </row>
    <row r="23" spans="1:18" ht="24" customHeight="1" hidden="1">
      <c r="A23" s="173"/>
      <c r="B23" s="8" t="s">
        <v>33</v>
      </c>
      <c r="C23" s="34"/>
      <c r="D23" s="50"/>
      <c r="E23" s="34">
        <f t="shared" si="4"/>
        <v>0</v>
      </c>
      <c r="F23" s="50"/>
      <c r="G23" s="50"/>
      <c r="H23" s="34">
        <f t="shared" si="7"/>
        <v>0</v>
      </c>
      <c r="I23" s="50"/>
      <c r="J23" s="34">
        <f t="shared" si="5"/>
        <v>0</v>
      </c>
      <c r="K23" s="50"/>
      <c r="L23" s="50"/>
      <c r="M23" s="51"/>
      <c r="N23" s="111"/>
      <c r="O23" s="50"/>
      <c r="P23" s="50"/>
      <c r="Q23" s="50"/>
      <c r="R23" s="49"/>
    </row>
    <row r="24" spans="1:18" ht="24" customHeight="1" hidden="1">
      <c r="A24" s="164" t="s">
        <v>22</v>
      </c>
      <c r="B24" s="19" t="s">
        <v>43</v>
      </c>
      <c r="C24" s="32">
        <f t="shared" si="9"/>
        <v>0</v>
      </c>
      <c r="D24" s="44">
        <f aca="true" t="shared" si="12" ref="D24:Q24">SUM(D25:D25)</f>
        <v>0</v>
      </c>
      <c r="E24" s="32">
        <f t="shared" si="4"/>
        <v>0</v>
      </c>
      <c r="F24" s="44"/>
      <c r="G24" s="44">
        <f t="shared" si="12"/>
        <v>0</v>
      </c>
      <c r="H24" s="32">
        <f t="shared" si="7"/>
        <v>0</v>
      </c>
      <c r="I24" s="44">
        <f t="shared" si="12"/>
        <v>0</v>
      </c>
      <c r="J24" s="32">
        <f t="shared" si="5"/>
        <v>0</v>
      </c>
      <c r="K24" s="44"/>
      <c r="L24" s="44">
        <f t="shared" si="12"/>
        <v>0</v>
      </c>
      <c r="M24" s="45">
        <f t="shared" si="12"/>
        <v>0</v>
      </c>
      <c r="N24" s="109">
        <f t="shared" si="12"/>
        <v>0</v>
      </c>
      <c r="O24" s="44"/>
      <c r="P24" s="44"/>
      <c r="Q24" s="44">
        <f t="shared" si="12"/>
        <v>0</v>
      </c>
      <c r="R24" s="46"/>
    </row>
    <row r="25" spans="1:18" ht="24" customHeight="1" hidden="1">
      <c r="A25" s="164"/>
      <c r="B25" s="8" t="s">
        <v>33</v>
      </c>
      <c r="C25" s="34"/>
      <c r="D25" s="47"/>
      <c r="E25" s="34">
        <f t="shared" si="4"/>
        <v>0</v>
      </c>
      <c r="F25" s="47"/>
      <c r="G25" s="47"/>
      <c r="H25" s="34">
        <f t="shared" si="7"/>
        <v>0</v>
      </c>
      <c r="I25" s="47"/>
      <c r="J25" s="34">
        <f t="shared" si="5"/>
        <v>0</v>
      </c>
      <c r="K25" s="47"/>
      <c r="L25" s="47"/>
      <c r="M25" s="48"/>
      <c r="N25" s="110"/>
      <c r="O25" s="47"/>
      <c r="P25" s="47"/>
      <c r="Q25" s="47"/>
      <c r="R25" s="49"/>
    </row>
    <row r="26" spans="1:18" ht="24" customHeight="1" hidden="1">
      <c r="A26" s="164" t="s">
        <v>24</v>
      </c>
      <c r="B26" s="19" t="s">
        <v>43</v>
      </c>
      <c r="C26" s="32">
        <f t="shared" si="9"/>
        <v>0</v>
      </c>
      <c r="D26" s="37">
        <f aca="true" t="shared" si="13" ref="D26:Q26">SUM(D27:D27)</f>
        <v>0</v>
      </c>
      <c r="E26" s="32">
        <f t="shared" si="4"/>
        <v>0</v>
      </c>
      <c r="F26" s="37"/>
      <c r="G26" s="37">
        <f t="shared" si="13"/>
        <v>0</v>
      </c>
      <c r="H26" s="32">
        <f t="shared" si="7"/>
        <v>0</v>
      </c>
      <c r="I26" s="37">
        <f t="shared" si="13"/>
        <v>0</v>
      </c>
      <c r="J26" s="32">
        <f t="shared" si="5"/>
        <v>0</v>
      </c>
      <c r="K26" s="37"/>
      <c r="L26" s="37">
        <f t="shared" si="13"/>
        <v>0</v>
      </c>
      <c r="M26" s="38">
        <f t="shared" si="13"/>
        <v>0</v>
      </c>
      <c r="N26" s="106">
        <f t="shared" si="13"/>
        <v>0</v>
      </c>
      <c r="O26" s="37"/>
      <c r="P26" s="37"/>
      <c r="Q26" s="37">
        <f t="shared" si="13"/>
        <v>0</v>
      </c>
      <c r="R26" s="39"/>
    </row>
    <row r="27" spans="1:18" ht="24" customHeight="1" hidden="1">
      <c r="A27" s="164"/>
      <c r="B27" s="8" t="s">
        <v>33</v>
      </c>
      <c r="C27" s="34"/>
      <c r="D27" s="52"/>
      <c r="E27" s="34">
        <f t="shared" si="4"/>
        <v>0</v>
      </c>
      <c r="F27" s="52"/>
      <c r="G27" s="52"/>
      <c r="H27" s="34">
        <f t="shared" si="7"/>
        <v>0</v>
      </c>
      <c r="I27" s="52"/>
      <c r="J27" s="34">
        <f t="shared" si="5"/>
        <v>0</v>
      </c>
      <c r="K27" s="52"/>
      <c r="L27" s="52"/>
      <c r="M27" s="53"/>
      <c r="N27" s="112"/>
      <c r="O27" s="52"/>
      <c r="P27" s="52"/>
      <c r="Q27" s="52"/>
      <c r="R27" s="49"/>
    </row>
    <row r="28" spans="1:18" ht="24" customHeight="1" hidden="1">
      <c r="A28" s="164" t="s">
        <v>16</v>
      </c>
      <c r="B28" s="19" t="s">
        <v>43</v>
      </c>
      <c r="C28" s="32">
        <f t="shared" si="9"/>
        <v>0</v>
      </c>
      <c r="D28" s="54">
        <f aca="true" t="shared" si="14" ref="D28:Q28">SUM(D29:D29)</f>
        <v>0</v>
      </c>
      <c r="E28" s="32">
        <f t="shared" si="4"/>
        <v>0</v>
      </c>
      <c r="F28" s="54"/>
      <c r="G28" s="54">
        <f t="shared" si="14"/>
        <v>0</v>
      </c>
      <c r="H28" s="32">
        <f t="shared" si="7"/>
        <v>0</v>
      </c>
      <c r="I28" s="54">
        <f t="shared" si="14"/>
        <v>0</v>
      </c>
      <c r="J28" s="32">
        <f t="shared" si="5"/>
        <v>0</v>
      </c>
      <c r="K28" s="54"/>
      <c r="L28" s="54">
        <f t="shared" si="14"/>
        <v>0</v>
      </c>
      <c r="M28" s="55">
        <f t="shared" si="14"/>
        <v>0</v>
      </c>
      <c r="N28" s="113">
        <f t="shared" si="14"/>
        <v>0</v>
      </c>
      <c r="O28" s="54"/>
      <c r="P28" s="54"/>
      <c r="Q28" s="54">
        <f t="shared" si="14"/>
        <v>0</v>
      </c>
      <c r="R28" s="56"/>
    </row>
    <row r="29" spans="1:18" ht="24" customHeight="1" hidden="1">
      <c r="A29" s="164"/>
      <c r="B29" s="8" t="s">
        <v>33</v>
      </c>
      <c r="C29" s="34"/>
      <c r="D29" s="57"/>
      <c r="E29" s="34">
        <f t="shared" si="4"/>
        <v>0</v>
      </c>
      <c r="F29" s="57"/>
      <c r="G29" s="57"/>
      <c r="H29" s="34">
        <f t="shared" si="7"/>
        <v>0</v>
      </c>
      <c r="I29" s="57"/>
      <c r="J29" s="34">
        <f t="shared" si="5"/>
        <v>0</v>
      </c>
      <c r="K29" s="57"/>
      <c r="L29" s="57"/>
      <c r="M29" s="58"/>
      <c r="N29" s="114"/>
      <c r="O29" s="57"/>
      <c r="P29" s="57"/>
      <c r="Q29" s="57"/>
      <c r="R29" s="49"/>
    </row>
    <row r="30" spans="1:18" ht="24" customHeight="1" hidden="1">
      <c r="A30" s="164" t="s">
        <v>15</v>
      </c>
      <c r="B30" s="19" t="s">
        <v>43</v>
      </c>
      <c r="C30" s="32">
        <f t="shared" si="9"/>
        <v>0</v>
      </c>
      <c r="D30" s="44">
        <f aca="true" t="shared" si="15" ref="D30:Q30">SUM(D31:D31)</f>
        <v>0</v>
      </c>
      <c r="E30" s="32">
        <f t="shared" si="4"/>
        <v>0</v>
      </c>
      <c r="F30" s="44"/>
      <c r="G30" s="44">
        <f t="shared" si="15"/>
        <v>0</v>
      </c>
      <c r="H30" s="32">
        <f t="shared" si="7"/>
        <v>0</v>
      </c>
      <c r="I30" s="44">
        <f t="shared" si="15"/>
        <v>0</v>
      </c>
      <c r="J30" s="32">
        <f t="shared" si="5"/>
        <v>0</v>
      </c>
      <c r="K30" s="44"/>
      <c r="L30" s="44">
        <f t="shared" si="15"/>
        <v>0</v>
      </c>
      <c r="M30" s="45">
        <f t="shared" si="15"/>
        <v>0</v>
      </c>
      <c r="N30" s="109">
        <f t="shared" si="15"/>
        <v>0</v>
      </c>
      <c r="O30" s="44"/>
      <c r="P30" s="44"/>
      <c r="Q30" s="44">
        <f t="shared" si="15"/>
        <v>0</v>
      </c>
      <c r="R30" s="46"/>
    </row>
    <row r="31" spans="1:18" ht="24" customHeight="1" hidden="1" thickBot="1">
      <c r="A31" s="172"/>
      <c r="B31" s="127" t="s">
        <v>33</v>
      </c>
      <c r="C31" s="128"/>
      <c r="D31" s="129"/>
      <c r="E31" s="128">
        <f t="shared" si="4"/>
        <v>0</v>
      </c>
      <c r="F31" s="129"/>
      <c r="G31" s="129"/>
      <c r="H31" s="128">
        <f t="shared" si="7"/>
        <v>0</v>
      </c>
      <c r="I31" s="129"/>
      <c r="J31" s="128">
        <f t="shared" si="5"/>
        <v>0</v>
      </c>
      <c r="K31" s="129"/>
      <c r="L31" s="129"/>
      <c r="M31" s="130"/>
      <c r="N31" s="131"/>
      <c r="O31" s="129"/>
      <c r="P31" s="129"/>
      <c r="Q31" s="129"/>
      <c r="R31" s="132"/>
    </row>
    <row r="32" spans="1:18" ht="24" customHeight="1">
      <c r="A32" s="175" t="s">
        <v>29</v>
      </c>
      <c r="B32" s="19" t="s">
        <v>43</v>
      </c>
      <c r="C32" s="41">
        <f t="shared" si="9"/>
        <v>144915000</v>
      </c>
      <c r="D32" s="44">
        <f aca="true" t="shared" si="16" ref="D32:Q32">SUM(D33:D33)</f>
        <v>101440500</v>
      </c>
      <c r="E32" s="41">
        <f t="shared" si="4"/>
        <v>43474500</v>
      </c>
      <c r="F32" s="44">
        <f>F33</f>
        <v>21737250</v>
      </c>
      <c r="G32" s="44">
        <f t="shared" si="16"/>
        <v>21737250</v>
      </c>
      <c r="H32" s="41">
        <f t="shared" si="7"/>
        <v>144915000</v>
      </c>
      <c r="I32" s="44">
        <f t="shared" si="16"/>
        <v>101440500</v>
      </c>
      <c r="J32" s="41">
        <f t="shared" si="5"/>
        <v>43474500</v>
      </c>
      <c r="K32" s="44">
        <v>21737250</v>
      </c>
      <c r="L32" s="44">
        <f t="shared" si="16"/>
        <v>21737250</v>
      </c>
      <c r="M32" s="45">
        <f t="shared" si="16"/>
        <v>0</v>
      </c>
      <c r="N32" s="109">
        <f t="shared" si="16"/>
        <v>0</v>
      </c>
      <c r="O32" s="44"/>
      <c r="P32" s="44"/>
      <c r="Q32" s="44">
        <f t="shared" si="16"/>
        <v>0</v>
      </c>
      <c r="R32" s="44"/>
    </row>
    <row r="33" spans="1:18" ht="24" customHeight="1">
      <c r="A33" s="176"/>
      <c r="B33" s="8" t="s">
        <v>65</v>
      </c>
      <c r="C33" s="34">
        <v>144915000</v>
      </c>
      <c r="D33" s="47">
        <v>101440500</v>
      </c>
      <c r="E33" s="47">
        <v>43474500</v>
      </c>
      <c r="F33" s="47">
        <v>21737250</v>
      </c>
      <c r="G33" s="47">
        <v>21737250</v>
      </c>
      <c r="H33" s="34">
        <v>144915000</v>
      </c>
      <c r="I33" s="47">
        <v>101440500</v>
      </c>
      <c r="J33" s="47">
        <v>43474500</v>
      </c>
      <c r="K33" s="47">
        <v>21737250</v>
      </c>
      <c r="L33" s="47">
        <v>21737250</v>
      </c>
      <c r="M33" s="48"/>
      <c r="N33" s="110"/>
      <c r="O33" s="47"/>
      <c r="P33" s="47"/>
      <c r="Q33" s="47"/>
      <c r="R33" s="47"/>
    </row>
    <row r="34" spans="1:18" ht="24" customHeight="1" hidden="1">
      <c r="A34" s="173" t="s">
        <v>28</v>
      </c>
      <c r="B34" s="133" t="s">
        <v>43</v>
      </c>
      <c r="C34" s="32">
        <f t="shared" si="9"/>
        <v>0</v>
      </c>
      <c r="D34" s="61">
        <f aca="true" t="shared" si="17" ref="D34:R34">SUM(D35:D35)</f>
        <v>0</v>
      </c>
      <c r="E34" s="32">
        <f t="shared" si="4"/>
        <v>0</v>
      </c>
      <c r="F34" s="61"/>
      <c r="G34" s="61">
        <f t="shared" si="17"/>
        <v>0</v>
      </c>
      <c r="H34" s="32">
        <f t="shared" si="7"/>
        <v>0</v>
      </c>
      <c r="I34" s="61">
        <f t="shared" si="17"/>
        <v>0</v>
      </c>
      <c r="J34" s="32">
        <f t="shared" si="5"/>
        <v>0</v>
      </c>
      <c r="K34" s="61"/>
      <c r="L34" s="61">
        <f t="shared" si="17"/>
        <v>0</v>
      </c>
      <c r="M34" s="62">
        <f t="shared" si="17"/>
        <v>0</v>
      </c>
      <c r="N34" s="116">
        <f t="shared" si="17"/>
        <v>0</v>
      </c>
      <c r="O34" s="61"/>
      <c r="P34" s="61"/>
      <c r="Q34" s="61">
        <f t="shared" si="17"/>
        <v>0</v>
      </c>
      <c r="R34" s="63">
        <f t="shared" si="17"/>
        <v>0</v>
      </c>
    </row>
    <row r="35" spans="1:18" ht="24" customHeight="1" hidden="1">
      <c r="A35" s="177"/>
      <c r="B35" s="8" t="s">
        <v>33</v>
      </c>
      <c r="C35" s="34"/>
      <c r="D35" s="47"/>
      <c r="E35" s="34">
        <f t="shared" si="4"/>
        <v>0</v>
      </c>
      <c r="F35" s="47"/>
      <c r="G35" s="47"/>
      <c r="H35" s="34">
        <f t="shared" si="7"/>
        <v>0</v>
      </c>
      <c r="I35" s="47"/>
      <c r="J35" s="34">
        <f t="shared" si="5"/>
        <v>0</v>
      </c>
      <c r="K35" s="47"/>
      <c r="L35" s="47"/>
      <c r="M35" s="48"/>
      <c r="N35" s="110"/>
      <c r="O35" s="47"/>
      <c r="P35" s="47"/>
      <c r="Q35" s="47"/>
      <c r="R35" s="49"/>
    </row>
    <row r="36" spans="1:18" ht="24" customHeight="1" hidden="1">
      <c r="A36" s="164" t="s">
        <v>26</v>
      </c>
      <c r="B36" s="19" t="s">
        <v>43</v>
      </c>
      <c r="C36" s="32">
        <f t="shared" si="9"/>
        <v>0</v>
      </c>
      <c r="D36" s="44">
        <f aca="true" t="shared" si="18" ref="D36:R36">SUM(D37:D37)</f>
        <v>0</v>
      </c>
      <c r="E36" s="32">
        <f t="shared" si="4"/>
        <v>0</v>
      </c>
      <c r="F36" s="44"/>
      <c r="G36" s="44">
        <f t="shared" si="18"/>
        <v>0</v>
      </c>
      <c r="H36" s="32">
        <f t="shared" si="7"/>
        <v>0</v>
      </c>
      <c r="I36" s="44">
        <f t="shared" si="18"/>
        <v>0</v>
      </c>
      <c r="J36" s="32">
        <f t="shared" si="5"/>
        <v>0</v>
      </c>
      <c r="K36" s="44"/>
      <c r="L36" s="44">
        <f t="shared" si="18"/>
        <v>0</v>
      </c>
      <c r="M36" s="45">
        <f t="shared" si="18"/>
        <v>0</v>
      </c>
      <c r="N36" s="109">
        <f t="shared" si="18"/>
        <v>0</v>
      </c>
      <c r="O36" s="44"/>
      <c r="P36" s="44"/>
      <c r="Q36" s="44">
        <f t="shared" si="18"/>
        <v>0</v>
      </c>
      <c r="R36" s="46">
        <f t="shared" si="18"/>
        <v>0</v>
      </c>
    </row>
    <row r="37" spans="1:18" ht="24" customHeight="1" hidden="1">
      <c r="A37" s="164"/>
      <c r="B37" s="8" t="s">
        <v>33</v>
      </c>
      <c r="C37" s="34"/>
      <c r="D37" s="47"/>
      <c r="E37" s="34">
        <f t="shared" si="4"/>
        <v>0</v>
      </c>
      <c r="F37" s="47"/>
      <c r="G37" s="47"/>
      <c r="H37" s="34">
        <f t="shared" si="7"/>
        <v>0</v>
      </c>
      <c r="I37" s="47"/>
      <c r="J37" s="34">
        <f t="shared" si="5"/>
        <v>0</v>
      </c>
      <c r="K37" s="47"/>
      <c r="L37" s="47"/>
      <c r="M37" s="48"/>
      <c r="N37" s="110"/>
      <c r="O37" s="47"/>
      <c r="P37" s="47"/>
      <c r="Q37" s="47"/>
      <c r="R37" s="49"/>
    </row>
    <row r="38" spans="1:150" ht="24" customHeight="1" hidden="1">
      <c r="A38" s="164" t="s">
        <v>30</v>
      </c>
      <c r="B38" s="19" t="s">
        <v>43</v>
      </c>
      <c r="C38" s="32">
        <f t="shared" si="9"/>
        <v>0</v>
      </c>
      <c r="D38" s="54">
        <f aca="true" t="shared" si="19" ref="D38:Q38">SUM(D39:D39)</f>
        <v>0</v>
      </c>
      <c r="E38" s="32">
        <f t="shared" si="4"/>
        <v>0</v>
      </c>
      <c r="F38" s="54"/>
      <c r="G38" s="54">
        <f t="shared" si="19"/>
        <v>0</v>
      </c>
      <c r="H38" s="32">
        <f t="shared" si="7"/>
        <v>0</v>
      </c>
      <c r="I38" s="54">
        <f t="shared" si="19"/>
        <v>0</v>
      </c>
      <c r="J38" s="32">
        <f t="shared" si="5"/>
        <v>0</v>
      </c>
      <c r="K38" s="54"/>
      <c r="L38" s="54">
        <f t="shared" si="19"/>
        <v>0</v>
      </c>
      <c r="M38" s="55">
        <f t="shared" si="19"/>
        <v>0</v>
      </c>
      <c r="N38" s="113">
        <f t="shared" si="19"/>
        <v>0</v>
      </c>
      <c r="O38" s="54"/>
      <c r="P38" s="54"/>
      <c r="Q38" s="54">
        <f t="shared" si="19"/>
        <v>0</v>
      </c>
      <c r="R38" s="4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ht="24" customHeight="1" hidden="1">
      <c r="A39" s="164"/>
      <c r="B39" s="8" t="s">
        <v>33</v>
      </c>
      <c r="C39" s="34"/>
      <c r="D39" s="59"/>
      <c r="E39" s="34">
        <f t="shared" si="4"/>
        <v>0</v>
      </c>
      <c r="F39" s="59"/>
      <c r="G39" s="59"/>
      <c r="H39" s="34">
        <f t="shared" si="7"/>
        <v>0</v>
      </c>
      <c r="I39" s="59"/>
      <c r="J39" s="34">
        <f t="shared" si="5"/>
        <v>0</v>
      </c>
      <c r="K39" s="59"/>
      <c r="L39" s="59"/>
      <c r="M39" s="60"/>
      <c r="N39" s="115"/>
      <c r="O39" s="59"/>
      <c r="P39" s="59"/>
      <c r="Q39" s="59"/>
      <c r="R39" s="4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8" ht="24" customHeight="1" hidden="1">
      <c r="A40" s="178" t="s">
        <v>19</v>
      </c>
      <c r="B40" s="19" t="s">
        <v>43</v>
      </c>
      <c r="C40" s="32">
        <f t="shared" si="9"/>
        <v>0</v>
      </c>
      <c r="D40" s="61">
        <f aca="true" t="shared" si="20" ref="D40:Q40">SUM(D41:D41)</f>
        <v>0</v>
      </c>
      <c r="E40" s="32">
        <f t="shared" si="4"/>
        <v>0</v>
      </c>
      <c r="F40" s="61"/>
      <c r="G40" s="61">
        <f t="shared" si="20"/>
        <v>0</v>
      </c>
      <c r="H40" s="32">
        <f t="shared" si="7"/>
        <v>0</v>
      </c>
      <c r="I40" s="61">
        <f t="shared" si="20"/>
        <v>0</v>
      </c>
      <c r="J40" s="32">
        <f t="shared" si="5"/>
        <v>0</v>
      </c>
      <c r="K40" s="61"/>
      <c r="L40" s="61">
        <f t="shared" si="20"/>
        <v>0</v>
      </c>
      <c r="M40" s="62">
        <f t="shared" si="20"/>
        <v>0</v>
      </c>
      <c r="N40" s="116">
        <f t="shared" si="20"/>
        <v>0</v>
      </c>
      <c r="O40" s="44"/>
      <c r="P40" s="44"/>
      <c r="Q40" s="44">
        <f t="shared" si="20"/>
        <v>0</v>
      </c>
      <c r="R40" s="63"/>
    </row>
    <row r="41" spans="1:18" ht="24" customHeight="1" hidden="1">
      <c r="A41" s="164"/>
      <c r="B41" s="8" t="s">
        <v>33</v>
      </c>
      <c r="C41" s="34"/>
      <c r="D41" s="47"/>
      <c r="E41" s="34">
        <f t="shared" si="4"/>
        <v>0</v>
      </c>
      <c r="F41" s="47"/>
      <c r="G41" s="47"/>
      <c r="H41" s="34">
        <f t="shared" si="7"/>
        <v>0</v>
      </c>
      <c r="I41" s="47"/>
      <c r="J41" s="34">
        <f t="shared" si="5"/>
        <v>0</v>
      </c>
      <c r="K41" s="47"/>
      <c r="L41" s="47"/>
      <c r="M41" s="48"/>
      <c r="N41" s="110"/>
      <c r="O41" s="47"/>
      <c r="P41" s="47"/>
      <c r="Q41" s="47"/>
      <c r="R41" s="49"/>
    </row>
    <row r="42" spans="1:150" ht="24" customHeight="1" hidden="1">
      <c r="A42" s="164" t="s">
        <v>18</v>
      </c>
      <c r="B42" s="19" t="s">
        <v>43</v>
      </c>
      <c r="C42" s="32">
        <f t="shared" si="9"/>
        <v>0</v>
      </c>
      <c r="D42" s="37">
        <f aca="true" t="shared" si="21" ref="D42:Q42">SUM(D43:D43)</f>
        <v>0</v>
      </c>
      <c r="E42" s="32">
        <f t="shared" si="4"/>
        <v>0</v>
      </c>
      <c r="F42" s="37"/>
      <c r="G42" s="37">
        <f t="shared" si="21"/>
        <v>0</v>
      </c>
      <c r="H42" s="32">
        <f t="shared" si="7"/>
        <v>0</v>
      </c>
      <c r="I42" s="37">
        <f t="shared" si="21"/>
        <v>0</v>
      </c>
      <c r="J42" s="32">
        <f t="shared" si="5"/>
        <v>0</v>
      </c>
      <c r="K42" s="37"/>
      <c r="L42" s="37">
        <f t="shared" si="21"/>
        <v>0</v>
      </c>
      <c r="M42" s="38">
        <f t="shared" si="21"/>
        <v>0</v>
      </c>
      <c r="N42" s="106">
        <f t="shared" si="21"/>
        <v>0</v>
      </c>
      <c r="O42" s="37"/>
      <c r="P42" s="37"/>
      <c r="Q42" s="37">
        <f t="shared" si="21"/>
        <v>0</v>
      </c>
      <c r="R42" s="3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ht="24" customHeight="1" hidden="1">
      <c r="A43" s="164"/>
      <c r="B43" s="8" t="s">
        <v>33</v>
      </c>
      <c r="C43" s="34"/>
      <c r="D43" s="50"/>
      <c r="E43" s="34">
        <f t="shared" si="4"/>
        <v>0</v>
      </c>
      <c r="F43" s="50"/>
      <c r="G43" s="52"/>
      <c r="H43" s="34">
        <f t="shared" si="7"/>
        <v>0</v>
      </c>
      <c r="I43" s="64"/>
      <c r="J43" s="34">
        <f t="shared" si="5"/>
        <v>0</v>
      </c>
      <c r="K43" s="64"/>
      <c r="L43" s="52"/>
      <c r="M43" s="65"/>
      <c r="N43" s="117"/>
      <c r="O43" s="64"/>
      <c r="P43" s="64"/>
      <c r="Q43" s="52"/>
      <c r="R43" s="66"/>
      <c r="S43" s="1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</row>
    <row r="44" spans="1:18" ht="21.75" customHeight="1" hidden="1">
      <c r="A44" s="164" t="s">
        <v>27</v>
      </c>
      <c r="B44" s="19" t="s">
        <v>43</v>
      </c>
      <c r="C44" s="32">
        <f t="shared" si="9"/>
        <v>0</v>
      </c>
      <c r="D44" s="44">
        <f aca="true" t="shared" si="22" ref="D44:Q44">SUM(D45:D45)</f>
        <v>0</v>
      </c>
      <c r="E44" s="32">
        <f t="shared" si="4"/>
        <v>0</v>
      </c>
      <c r="F44" s="44"/>
      <c r="G44" s="44">
        <f t="shared" si="22"/>
        <v>0</v>
      </c>
      <c r="H44" s="32">
        <f t="shared" si="7"/>
        <v>0</v>
      </c>
      <c r="I44" s="44">
        <f t="shared" si="22"/>
        <v>0</v>
      </c>
      <c r="J44" s="32">
        <f t="shared" si="5"/>
        <v>0</v>
      </c>
      <c r="K44" s="44"/>
      <c r="L44" s="44">
        <f t="shared" si="22"/>
        <v>0</v>
      </c>
      <c r="M44" s="45">
        <f t="shared" si="22"/>
        <v>0</v>
      </c>
      <c r="N44" s="109">
        <f t="shared" si="22"/>
        <v>0</v>
      </c>
      <c r="O44" s="44"/>
      <c r="P44" s="44"/>
      <c r="Q44" s="44">
        <f t="shared" si="22"/>
        <v>0</v>
      </c>
      <c r="R44" s="46"/>
    </row>
    <row r="45" spans="1:18" ht="21.75" customHeight="1" hidden="1" thickBot="1">
      <c r="A45" s="171"/>
      <c r="B45" s="100" t="s">
        <v>33</v>
      </c>
      <c r="C45" s="101"/>
      <c r="D45" s="102"/>
      <c r="E45" s="34">
        <f t="shared" si="4"/>
        <v>0</v>
      </c>
      <c r="F45" s="102"/>
      <c r="G45" s="102"/>
      <c r="H45" s="34">
        <f t="shared" si="7"/>
        <v>0</v>
      </c>
      <c r="I45" s="102"/>
      <c r="J45" s="102"/>
      <c r="K45" s="102"/>
      <c r="L45" s="102"/>
      <c r="M45" s="103"/>
      <c r="N45" s="118"/>
      <c r="O45" s="47"/>
      <c r="P45" s="47"/>
      <c r="Q45" s="47"/>
      <c r="R45" s="104"/>
    </row>
    <row r="46" ht="13.5">
      <c r="B46" s="2" t="s">
        <v>63</v>
      </c>
    </row>
  </sheetData>
  <sheetProtection/>
  <mergeCells count="35">
    <mergeCell ref="A1:R1"/>
    <mergeCell ref="A42:A43"/>
    <mergeCell ref="A36:A37"/>
    <mergeCell ref="A30:A31"/>
    <mergeCell ref="A32:A33"/>
    <mergeCell ref="A34:A35"/>
    <mergeCell ref="A40:A41"/>
    <mergeCell ref="A12:A15"/>
    <mergeCell ref="A16:A17"/>
    <mergeCell ref="R5:R6"/>
    <mergeCell ref="A44:A45"/>
    <mergeCell ref="A22:A23"/>
    <mergeCell ref="A26:A27"/>
    <mergeCell ref="A28:A29"/>
    <mergeCell ref="A38:A39"/>
    <mergeCell ref="A24:A25"/>
    <mergeCell ref="A18:A19"/>
    <mergeCell ref="A20:A21"/>
    <mergeCell ref="A3:R3"/>
    <mergeCell ref="M4:Q4"/>
    <mergeCell ref="C5:G5"/>
    <mergeCell ref="H5:L5"/>
    <mergeCell ref="M5:Q5"/>
    <mergeCell ref="A8:A11"/>
    <mergeCell ref="I6:I7"/>
    <mergeCell ref="J6:L6"/>
    <mergeCell ref="O6:Q6"/>
    <mergeCell ref="A5:A7"/>
    <mergeCell ref="B5:B7"/>
    <mergeCell ref="C6:C7"/>
    <mergeCell ref="D6:D7"/>
    <mergeCell ref="E6:G6"/>
    <mergeCell ref="H6:H7"/>
    <mergeCell ref="M6:M7"/>
    <mergeCell ref="N6:N7"/>
  </mergeCells>
  <printOptions/>
  <pageMargins left="0.1968503937007874" right="0.2362204724409449" top="0.4330708661417323" bottom="0.31496062992125984" header="0.2755905511811024" footer="0"/>
  <pageSetup horizontalDpi="1200" verticalDpi="12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showGridLines="0" view="pageBreakPreview" zoomScaleSheetLayoutView="100" zoomScalePageLayoutView="0" workbookViewId="0" topLeftCell="C1">
      <selection activeCell="O18" sqref="O18"/>
    </sheetView>
  </sheetViews>
  <sheetFormatPr defaultColWidth="8.88671875" defaultRowHeight="13.5"/>
  <cols>
    <col min="1" max="1" width="5.6640625" style="1" customWidth="1"/>
    <col min="2" max="2" width="8.88671875" style="1" customWidth="1"/>
    <col min="3" max="3" width="15.5546875" style="1" customWidth="1"/>
    <col min="4" max="5" width="10.88671875" style="1" bestFit="1" customWidth="1"/>
    <col min="6" max="7" width="10.88671875" style="1" customWidth="1"/>
    <col min="8" max="9" width="10.88671875" style="1" bestFit="1" customWidth="1"/>
    <col min="10" max="12" width="12.10546875" style="1" customWidth="1"/>
    <col min="13" max="13" width="11.4453125" style="1" customWidth="1"/>
    <col min="14" max="14" width="11.6640625" style="1" customWidth="1"/>
    <col min="15" max="17" width="12.6640625" style="1" customWidth="1"/>
    <col min="18" max="18" width="12.21484375" style="1" customWidth="1"/>
    <col min="19" max="19" width="8.21484375" style="1" customWidth="1"/>
    <col min="20" max="24" width="10.21484375" style="1" bestFit="1" customWidth="1"/>
    <col min="25" max="16384" width="8.88671875" style="1" customWidth="1"/>
  </cols>
  <sheetData>
    <row r="2" spans="3:8" ht="29.25" customHeight="1">
      <c r="C2" s="186" t="s">
        <v>117</v>
      </c>
      <c r="D2" s="186"/>
      <c r="E2" s="186"/>
      <c r="F2" s="186"/>
      <c r="G2" s="186"/>
      <c r="H2" s="186"/>
    </row>
    <row r="3" spans="3:19" ht="15" customHeight="1" thickBot="1">
      <c r="C3" s="206"/>
      <c r="D3" s="206"/>
      <c r="E3" s="206"/>
      <c r="F3" s="206"/>
      <c r="G3" s="206"/>
      <c r="H3" s="206"/>
      <c r="N3" s="205" t="s">
        <v>44</v>
      </c>
      <c r="O3" s="205"/>
      <c r="P3" s="205"/>
      <c r="Q3" s="205"/>
      <c r="R3" s="205"/>
      <c r="S3" s="205"/>
    </row>
    <row r="4" spans="1:19" s="4" customFormat="1" ht="24.75" customHeight="1">
      <c r="A4" s="193" t="s">
        <v>32</v>
      </c>
      <c r="B4" s="194"/>
      <c r="C4" s="185" t="s">
        <v>3</v>
      </c>
      <c r="D4" s="185" t="s">
        <v>4</v>
      </c>
      <c r="E4" s="185"/>
      <c r="F4" s="185"/>
      <c r="G4" s="185"/>
      <c r="H4" s="185"/>
      <c r="I4" s="185" t="s">
        <v>5</v>
      </c>
      <c r="J4" s="185"/>
      <c r="K4" s="185"/>
      <c r="L4" s="185"/>
      <c r="M4" s="185"/>
      <c r="N4" s="185" t="s">
        <v>6</v>
      </c>
      <c r="O4" s="185"/>
      <c r="P4" s="185"/>
      <c r="Q4" s="185"/>
      <c r="R4" s="185"/>
      <c r="S4" s="207" t="s">
        <v>7</v>
      </c>
    </row>
    <row r="5" spans="1:19" s="4" customFormat="1" ht="24.75" customHeight="1">
      <c r="A5" s="195"/>
      <c r="B5" s="196"/>
      <c r="C5" s="210"/>
      <c r="D5" s="183" t="s">
        <v>8</v>
      </c>
      <c r="E5" s="183" t="s">
        <v>9</v>
      </c>
      <c r="F5" s="190" t="s">
        <v>11</v>
      </c>
      <c r="G5" s="191"/>
      <c r="H5" s="192"/>
      <c r="I5" s="183" t="s">
        <v>8</v>
      </c>
      <c r="J5" s="183" t="s">
        <v>9</v>
      </c>
      <c r="K5" s="187" t="s">
        <v>10</v>
      </c>
      <c r="L5" s="188"/>
      <c r="M5" s="189"/>
      <c r="N5" s="183" t="s">
        <v>8</v>
      </c>
      <c r="O5" s="183" t="s">
        <v>9</v>
      </c>
      <c r="P5" s="187" t="s">
        <v>10</v>
      </c>
      <c r="Q5" s="188"/>
      <c r="R5" s="189"/>
      <c r="S5" s="208"/>
    </row>
    <row r="6" spans="1:19" s="4" customFormat="1" ht="24.75" customHeight="1" thickBot="1">
      <c r="A6" s="197"/>
      <c r="B6" s="198"/>
      <c r="C6" s="211"/>
      <c r="D6" s="184"/>
      <c r="E6" s="184"/>
      <c r="F6" s="27" t="s">
        <v>1</v>
      </c>
      <c r="G6" s="27" t="s">
        <v>60</v>
      </c>
      <c r="H6" s="27" t="s">
        <v>58</v>
      </c>
      <c r="I6" s="184"/>
      <c r="J6" s="184"/>
      <c r="K6" s="27" t="s">
        <v>1</v>
      </c>
      <c r="L6" s="27" t="s">
        <v>60</v>
      </c>
      <c r="M6" s="27" t="s">
        <v>58</v>
      </c>
      <c r="N6" s="184"/>
      <c r="O6" s="184"/>
      <c r="P6" s="27" t="s">
        <v>1</v>
      </c>
      <c r="Q6" s="27" t="s">
        <v>59</v>
      </c>
      <c r="R6" s="27" t="s">
        <v>58</v>
      </c>
      <c r="S6" s="209"/>
    </row>
    <row r="7" spans="1:19" s="11" customFormat="1" ht="22.5" customHeight="1" thickTop="1">
      <c r="A7" s="202" t="s">
        <v>61</v>
      </c>
      <c r="B7" s="199" t="s">
        <v>62</v>
      </c>
      <c r="C7" s="90" t="s">
        <v>45</v>
      </c>
      <c r="D7" s="95">
        <v>141415000</v>
      </c>
      <c r="E7" s="95">
        <v>98990500</v>
      </c>
      <c r="F7" s="95">
        <v>42424500</v>
      </c>
      <c r="G7" s="95">
        <v>21212250</v>
      </c>
      <c r="H7" s="95">
        <v>21212250</v>
      </c>
      <c r="I7" s="95">
        <v>141415000</v>
      </c>
      <c r="J7" s="95">
        <v>98990500</v>
      </c>
      <c r="K7" s="95">
        <v>42424500</v>
      </c>
      <c r="L7" s="95">
        <v>21212250</v>
      </c>
      <c r="M7" s="95">
        <v>21212250</v>
      </c>
      <c r="N7" s="95">
        <f>O7+P7</f>
        <v>0</v>
      </c>
      <c r="O7" s="95">
        <f>O8+O10+O11+O19</f>
        <v>0</v>
      </c>
      <c r="P7" s="95">
        <f>Q7+R7</f>
        <v>0</v>
      </c>
      <c r="Q7" s="95">
        <f>Q8+Q10+Q11+Q19</f>
        <v>0</v>
      </c>
      <c r="R7" s="95">
        <f>R8+R10+R11+R19</f>
        <v>0</v>
      </c>
      <c r="S7" s="96"/>
    </row>
    <row r="8" spans="1:19" s="12" customFormat="1" ht="22.5" customHeight="1">
      <c r="A8" s="203"/>
      <c r="B8" s="200"/>
      <c r="C8" s="91" t="s">
        <v>46</v>
      </c>
      <c r="D8" s="134">
        <v>82660000</v>
      </c>
      <c r="E8" s="9">
        <v>57862000</v>
      </c>
      <c r="F8" s="136">
        <v>24798000</v>
      </c>
      <c r="G8" s="134">
        <v>12399000</v>
      </c>
      <c r="H8" s="134">
        <v>12399000</v>
      </c>
      <c r="I8" s="134">
        <v>82660000</v>
      </c>
      <c r="J8" s="9">
        <v>57862000</v>
      </c>
      <c r="K8" s="136">
        <v>24798000</v>
      </c>
      <c r="L8" s="134">
        <v>12399000</v>
      </c>
      <c r="M8" s="134">
        <v>12399000</v>
      </c>
      <c r="N8" s="136">
        <f aca="true" t="shared" si="0" ref="N8:N19">O8+P8</f>
        <v>0</v>
      </c>
      <c r="O8" s="9"/>
      <c r="P8" s="136">
        <f aca="true" t="shared" si="1" ref="P8:P19">Q8+R8</f>
        <v>0</v>
      </c>
      <c r="Q8" s="9"/>
      <c r="R8" s="9"/>
      <c r="S8" s="10"/>
    </row>
    <row r="9" spans="1:19" s="12" customFormat="1" ht="22.5" customHeight="1">
      <c r="A9" s="203"/>
      <c r="B9" s="200"/>
      <c r="C9" s="92" t="s">
        <v>47</v>
      </c>
      <c r="D9" s="9">
        <v>4</v>
      </c>
      <c r="E9" s="9"/>
      <c r="F9" s="9"/>
      <c r="G9" s="9"/>
      <c r="H9" s="9"/>
      <c r="I9" s="9">
        <v>4</v>
      </c>
      <c r="J9" s="9"/>
      <c r="K9" s="9"/>
      <c r="L9" s="9"/>
      <c r="M9" s="9"/>
      <c r="N9" s="136"/>
      <c r="O9" s="9"/>
      <c r="P9" s="136"/>
      <c r="Q9" s="9"/>
      <c r="R9" s="9"/>
      <c r="S9" s="10"/>
    </row>
    <row r="10" spans="1:19" s="12" customFormat="1" ht="22.5" customHeight="1">
      <c r="A10" s="203"/>
      <c r="B10" s="200"/>
      <c r="C10" s="91" t="s">
        <v>48</v>
      </c>
      <c r="D10" s="134">
        <v>18755000</v>
      </c>
      <c r="E10" s="9">
        <v>13128500</v>
      </c>
      <c r="F10" s="134">
        <v>5626500</v>
      </c>
      <c r="G10" s="9">
        <v>2813250</v>
      </c>
      <c r="H10" s="9">
        <v>2813250</v>
      </c>
      <c r="I10" s="134">
        <v>18755000</v>
      </c>
      <c r="J10" s="9">
        <v>13128500</v>
      </c>
      <c r="K10" s="134">
        <v>5626500</v>
      </c>
      <c r="L10" s="9">
        <v>2813250</v>
      </c>
      <c r="M10" s="9">
        <v>2813250</v>
      </c>
      <c r="N10" s="136">
        <f t="shared" si="0"/>
        <v>0</v>
      </c>
      <c r="O10" s="9"/>
      <c r="P10" s="136">
        <f t="shared" si="1"/>
        <v>0</v>
      </c>
      <c r="Q10" s="9"/>
      <c r="R10" s="9"/>
      <c r="S10" s="10"/>
    </row>
    <row r="11" spans="1:19" s="12" customFormat="1" ht="22.5" customHeight="1">
      <c r="A11" s="203"/>
      <c r="B11" s="200"/>
      <c r="C11" s="91" t="s">
        <v>49</v>
      </c>
      <c r="D11" s="134">
        <v>24000000</v>
      </c>
      <c r="E11" s="9">
        <v>16800000</v>
      </c>
      <c r="F11" s="134">
        <v>7200000</v>
      </c>
      <c r="G11" s="134">
        <v>3600000</v>
      </c>
      <c r="H11" s="134">
        <v>3600000</v>
      </c>
      <c r="I11" s="134">
        <v>24000000</v>
      </c>
      <c r="J11" s="9">
        <v>16800000</v>
      </c>
      <c r="K11" s="134">
        <v>7200000</v>
      </c>
      <c r="L11" s="134">
        <v>3600000</v>
      </c>
      <c r="M11" s="134">
        <v>3600000</v>
      </c>
      <c r="N11" s="136">
        <f t="shared" si="0"/>
        <v>0</v>
      </c>
      <c r="O11" s="134">
        <f>SUM(O12:O18)</f>
        <v>0</v>
      </c>
      <c r="P11" s="136">
        <f t="shared" si="1"/>
        <v>0</v>
      </c>
      <c r="Q11" s="134">
        <f>SUM(Q12:Q18)</f>
        <v>0</v>
      </c>
      <c r="R11" s="134">
        <f>SUM(R12:R18)</f>
        <v>0</v>
      </c>
      <c r="S11" s="10"/>
    </row>
    <row r="12" spans="1:19" s="12" customFormat="1" ht="22.5" customHeight="1">
      <c r="A12" s="203"/>
      <c r="B12" s="200"/>
      <c r="C12" s="94" t="s">
        <v>52</v>
      </c>
      <c r="D12" s="134">
        <v>10307000</v>
      </c>
      <c r="E12" s="9">
        <v>7215000</v>
      </c>
      <c r="F12" s="134">
        <v>3092000</v>
      </c>
      <c r="G12" s="9">
        <v>1546000</v>
      </c>
      <c r="H12" s="9">
        <v>1546000</v>
      </c>
      <c r="I12" s="134">
        <v>10554110</v>
      </c>
      <c r="J12" s="9">
        <v>7387877</v>
      </c>
      <c r="K12" s="134">
        <v>3166233</v>
      </c>
      <c r="L12" s="9">
        <v>1583117</v>
      </c>
      <c r="M12" s="9">
        <v>1583116</v>
      </c>
      <c r="N12" s="136">
        <f t="shared" si="0"/>
        <v>0</v>
      </c>
      <c r="O12" s="9"/>
      <c r="P12" s="136">
        <f t="shared" si="1"/>
        <v>0</v>
      </c>
      <c r="Q12" s="9"/>
      <c r="R12" s="9"/>
      <c r="S12" s="10"/>
    </row>
    <row r="13" spans="1:19" s="12" customFormat="1" ht="22.5" customHeight="1">
      <c r="A13" s="203"/>
      <c r="B13" s="200"/>
      <c r="C13" s="94" t="s">
        <v>53</v>
      </c>
      <c r="D13" s="134">
        <v>1000000</v>
      </c>
      <c r="E13" s="9">
        <v>700000</v>
      </c>
      <c r="F13" s="134">
        <v>300000</v>
      </c>
      <c r="G13" s="9">
        <v>150000</v>
      </c>
      <c r="H13" s="9">
        <v>150000</v>
      </c>
      <c r="I13" s="134">
        <v>1080390</v>
      </c>
      <c r="J13" s="9">
        <v>756273</v>
      </c>
      <c r="K13" s="134">
        <v>324117</v>
      </c>
      <c r="L13" s="9">
        <v>162058</v>
      </c>
      <c r="M13" s="9">
        <v>162059</v>
      </c>
      <c r="N13" s="136">
        <f t="shared" si="0"/>
        <v>0</v>
      </c>
      <c r="O13" s="9"/>
      <c r="P13" s="136">
        <f t="shared" si="1"/>
        <v>0</v>
      </c>
      <c r="Q13" s="9"/>
      <c r="R13" s="9"/>
      <c r="S13" s="10"/>
    </row>
    <row r="14" spans="1:19" s="12" customFormat="1" ht="22.5" customHeight="1">
      <c r="A14" s="203"/>
      <c r="B14" s="200"/>
      <c r="C14" s="94" t="s">
        <v>51</v>
      </c>
      <c r="D14" s="134">
        <v>2000000</v>
      </c>
      <c r="E14" s="9">
        <v>1400000</v>
      </c>
      <c r="F14" s="134">
        <v>600000</v>
      </c>
      <c r="G14" s="9">
        <v>300000</v>
      </c>
      <c r="H14" s="9">
        <v>300000</v>
      </c>
      <c r="I14" s="134">
        <v>2467100</v>
      </c>
      <c r="J14" s="9">
        <v>1726970</v>
      </c>
      <c r="K14" s="134">
        <v>740130</v>
      </c>
      <c r="L14" s="9">
        <v>370065</v>
      </c>
      <c r="M14" s="9">
        <v>370065</v>
      </c>
      <c r="N14" s="136">
        <f t="shared" si="0"/>
        <v>0</v>
      </c>
      <c r="O14" s="9"/>
      <c r="P14" s="136">
        <f t="shared" si="1"/>
        <v>0</v>
      </c>
      <c r="Q14" s="9"/>
      <c r="R14" s="9"/>
      <c r="S14" s="10"/>
    </row>
    <row r="15" spans="1:19" s="12" customFormat="1" ht="22.5" customHeight="1">
      <c r="A15" s="203"/>
      <c r="B15" s="200"/>
      <c r="C15" s="94" t="s">
        <v>54</v>
      </c>
      <c r="D15" s="134">
        <v>2093000</v>
      </c>
      <c r="E15" s="9">
        <v>1465000</v>
      </c>
      <c r="F15" s="134">
        <v>628000</v>
      </c>
      <c r="G15" s="9">
        <v>314000</v>
      </c>
      <c r="H15" s="9">
        <v>314000</v>
      </c>
      <c r="I15" s="134">
        <v>1841250</v>
      </c>
      <c r="J15" s="9">
        <v>1288875</v>
      </c>
      <c r="K15" s="134">
        <v>552375</v>
      </c>
      <c r="L15" s="9">
        <v>276188</v>
      </c>
      <c r="M15" s="9">
        <v>276187</v>
      </c>
      <c r="N15" s="136">
        <f t="shared" si="0"/>
        <v>0</v>
      </c>
      <c r="O15" s="9"/>
      <c r="P15" s="136">
        <f t="shared" si="1"/>
        <v>0</v>
      </c>
      <c r="Q15" s="9"/>
      <c r="R15" s="9"/>
      <c r="S15" s="10"/>
    </row>
    <row r="16" spans="1:19" s="12" customFormat="1" ht="22.5" customHeight="1">
      <c r="A16" s="203"/>
      <c r="B16" s="200"/>
      <c r="C16" s="94" t="s">
        <v>55</v>
      </c>
      <c r="D16" s="134">
        <v>4000000</v>
      </c>
      <c r="E16" s="9">
        <v>2800000</v>
      </c>
      <c r="F16" s="134">
        <v>1200000</v>
      </c>
      <c r="G16" s="9">
        <v>600000</v>
      </c>
      <c r="H16" s="9">
        <v>600000</v>
      </c>
      <c r="I16" s="134">
        <v>4649800</v>
      </c>
      <c r="J16" s="9">
        <v>3254860</v>
      </c>
      <c r="K16" s="134">
        <v>1394940</v>
      </c>
      <c r="L16" s="9">
        <v>697470</v>
      </c>
      <c r="M16" s="9">
        <v>697470</v>
      </c>
      <c r="N16" s="136">
        <f t="shared" si="0"/>
        <v>0</v>
      </c>
      <c r="O16" s="9"/>
      <c r="P16" s="136">
        <f t="shared" si="1"/>
        <v>0</v>
      </c>
      <c r="Q16" s="9"/>
      <c r="R16" s="9"/>
      <c r="S16" s="10"/>
    </row>
    <row r="17" spans="1:19" s="12" customFormat="1" ht="22.5" customHeight="1">
      <c r="A17" s="203"/>
      <c r="B17" s="200"/>
      <c r="C17" s="94" t="s">
        <v>56</v>
      </c>
      <c r="D17" s="155">
        <v>1600000</v>
      </c>
      <c r="E17" s="9">
        <v>1120000</v>
      </c>
      <c r="F17" s="134">
        <v>480000</v>
      </c>
      <c r="G17" s="88">
        <v>240000</v>
      </c>
      <c r="H17" s="88">
        <v>240000</v>
      </c>
      <c r="I17" s="155">
        <v>119300</v>
      </c>
      <c r="J17" s="9">
        <v>83510</v>
      </c>
      <c r="K17" s="134">
        <v>35790</v>
      </c>
      <c r="L17" s="88">
        <v>17895</v>
      </c>
      <c r="M17" s="88">
        <v>17895</v>
      </c>
      <c r="N17" s="136">
        <f t="shared" si="0"/>
        <v>0</v>
      </c>
      <c r="O17" s="9"/>
      <c r="P17" s="136">
        <f t="shared" si="1"/>
        <v>0</v>
      </c>
      <c r="Q17" s="9"/>
      <c r="R17" s="9"/>
      <c r="S17" s="89"/>
    </row>
    <row r="18" spans="1:19" s="12" customFormat="1" ht="22.5" customHeight="1">
      <c r="A18" s="203"/>
      <c r="B18" s="200"/>
      <c r="C18" s="94" t="s">
        <v>57</v>
      </c>
      <c r="D18" s="155">
        <v>3000000</v>
      </c>
      <c r="E18" s="9">
        <v>2100000</v>
      </c>
      <c r="F18" s="134">
        <v>900000</v>
      </c>
      <c r="G18" s="88">
        <v>450000</v>
      </c>
      <c r="H18" s="88">
        <v>450000</v>
      </c>
      <c r="I18" s="155">
        <v>3288050</v>
      </c>
      <c r="J18" s="9">
        <v>2301635</v>
      </c>
      <c r="K18" s="134">
        <v>986415</v>
      </c>
      <c r="L18" s="88">
        <v>493207</v>
      </c>
      <c r="M18" s="88">
        <v>493208</v>
      </c>
      <c r="N18" s="136">
        <f t="shared" si="0"/>
        <v>0</v>
      </c>
      <c r="O18" s="9"/>
      <c r="P18" s="136">
        <f t="shared" si="1"/>
        <v>0</v>
      </c>
      <c r="Q18" s="9"/>
      <c r="R18" s="9"/>
      <c r="S18" s="89"/>
    </row>
    <row r="19" spans="1:19" s="12" customFormat="1" ht="22.5" customHeight="1" thickBot="1">
      <c r="A19" s="204"/>
      <c r="B19" s="201"/>
      <c r="C19" s="93" t="s">
        <v>50</v>
      </c>
      <c r="D19" s="135">
        <v>16000000</v>
      </c>
      <c r="E19" s="25">
        <v>11200000</v>
      </c>
      <c r="F19" s="135">
        <v>4800000</v>
      </c>
      <c r="G19" s="25">
        <v>2400000</v>
      </c>
      <c r="H19" s="25">
        <v>2400000</v>
      </c>
      <c r="I19" s="135">
        <v>16000000</v>
      </c>
      <c r="J19" s="25">
        <v>11200000</v>
      </c>
      <c r="K19" s="135">
        <v>4800000</v>
      </c>
      <c r="L19" s="25">
        <v>2400000</v>
      </c>
      <c r="M19" s="25">
        <v>2400000</v>
      </c>
      <c r="N19" s="137">
        <f t="shared" si="0"/>
        <v>0</v>
      </c>
      <c r="O19" s="25"/>
      <c r="P19" s="137">
        <f t="shared" si="1"/>
        <v>0</v>
      </c>
      <c r="Q19" s="25"/>
      <c r="R19" s="25"/>
      <c r="S19" s="26"/>
    </row>
    <row r="20" spans="2:8" ht="31.5" customHeight="1">
      <c r="B20" s="82"/>
      <c r="C20" s="1" t="s">
        <v>64</v>
      </c>
      <c r="H20" s="154"/>
    </row>
  </sheetData>
  <sheetProtection/>
  <mergeCells count="20">
    <mergeCell ref="A4:B6"/>
    <mergeCell ref="B7:B19"/>
    <mergeCell ref="A7:A19"/>
    <mergeCell ref="N3:S3"/>
    <mergeCell ref="C3:H3"/>
    <mergeCell ref="S4:S6"/>
    <mergeCell ref="C4:C6"/>
    <mergeCell ref="D4:H4"/>
    <mergeCell ref="D5:D6"/>
    <mergeCell ref="E5:E6"/>
    <mergeCell ref="I5:I6"/>
    <mergeCell ref="J5:J6"/>
    <mergeCell ref="N4:R4"/>
    <mergeCell ref="C2:H2"/>
    <mergeCell ref="N5:N6"/>
    <mergeCell ref="O5:O6"/>
    <mergeCell ref="K5:M5"/>
    <mergeCell ref="P5:R5"/>
    <mergeCell ref="I4:M4"/>
    <mergeCell ref="F5:H5"/>
  </mergeCells>
  <printOptions/>
  <pageMargins left="0.3937007874015748" right="0.3937007874015748" top="0.3937007874015748" bottom="0.2755905511811024" header="0" footer="0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"/>
  <sheetViews>
    <sheetView tabSelected="1" zoomScalePageLayoutView="0" workbookViewId="0" topLeftCell="A1">
      <selection activeCell="R14" sqref="R14"/>
    </sheetView>
  </sheetViews>
  <sheetFormatPr defaultColWidth="8.88671875" defaultRowHeight="13.5"/>
  <cols>
    <col min="1" max="1" width="7.21484375" style="4" customWidth="1"/>
    <col min="2" max="3" width="13.5546875" style="1" customWidth="1"/>
    <col min="4" max="18" width="8.5546875" style="1" customWidth="1"/>
    <col min="19" max="19" width="7.21484375" style="1" customWidth="1"/>
    <col min="20" max="16384" width="8.88671875" style="1" customWidth="1"/>
  </cols>
  <sheetData>
    <row r="2" spans="3:8" ht="42" customHeight="1">
      <c r="C2" s="219" t="s">
        <v>115</v>
      </c>
      <c r="D2" s="220"/>
      <c r="E2" s="220"/>
      <c r="F2" s="220"/>
      <c r="G2" s="220"/>
      <c r="H2" s="220"/>
    </row>
    <row r="3" ht="8.25" customHeight="1"/>
    <row r="4" spans="3:19" ht="15" customHeight="1" thickBot="1">
      <c r="C4" s="206"/>
      <c r="D4" s="206"/>
      <c r="E4" s="206"/>
      <c r="F4" s="206"/>
      <c r="G4" s="206"/>
      <c r="H4" s="206"/>
      <c r="N4" s="221" t="s">
        <v>66</v>
      </c>
      <c r="O4" s="222"/>
      <c r="P4" s="222"/>
      <c r="Q4" s="222"/>
      <c r="R4" s="222"/>
      <c r="S4" s="223"/>
    </row>
    <row r="5" spans="1:19" s="138" customFormat="1" ht="23.25" customHeight="1">
      <c r="A5" s="224" t="s">
        <v>67</v>
      </c>
      <c r="B5" s="225"/>
      <c r="C5" s="212" t="s">
        <v>68</v>
      </c>
      <c r="D5" s="212" t="s">
        <v>69</v>
      </c>
      <c r="E5" s="212"/>
      <c r="F5" s="212"/>
      <c r="G5" s="212"/>
      <c r="H5" s="212"/>
      <c r="I5" s="212" t="s">
        <v>70</v>
      </c>
      <c r="J5" s="212"/>
      <c r="K5" s="212"/>
      <c r="L5" s="212"/>
      <c r="M5" s="212"/>
      <c r="N5" s="212" t="s">
        <v>113</v>
      </c>
      <c r="O5" s="212"/>
      <c r="P5" s="212"/>
      <c r="Q5" s="212"/>
      <c r="R5" s="212"/>
      <c r="S5" s="213" t="s">
        <v>71</v>
      </c>
    </row>
    <row r="6" spans="1:19" s="138" customFormat="1" ht="23.25" customHeight="1" thickBot="1">
      <c r="A6" s="226"/>
      <c r="B6" s="227"/>
      <c r="C6" s="228"/>
      <c r="D6" s="139" t="s">
        <v>72</v>
      </c>
      <c r="E6" s="139" t="s">
        <v>73</v>
      </c>
      <c r="F6" s="140" t="s">
        <v>74</v>
      </c>
      <c r="G6" s="139" t="s">
        <v>75</v>
      </c>
      <c r="H6" s="139" t="s">
        <v>76</v>
      </c>
      <c r="I6" s="139" t="s">
        <v>72</v>
      </c>
      <c r="J6" s="139" t="s">
        <v>73</v>
      </c>
      <c r="K6" s="140" t="s">
        <v>77</v>
      </c>
      <c r="L6" s="139" t="s">
        <v>78</v>
      </c>
      <c r="M6" s="139" t="s">
        <v>79</v>
      </c>
      <c r="N6" s="139" t="s">
        <v>80</v>
      </c>
      <c r="O6" s="139" t="s">
        <v>73</v>
      </c>
      <c r="P6" s="140" t="s">
        <v>74</v>
      </c>
      <c r="Q6" s="139" t="s">
        <v>81</v>
      </c>
      <c r="R6" s="139" t="s">
        <v>82</v>
      </c>
      <c r="S6" s="214"/>
    </row>
    <row r="7" spans="1:19" s="144" customFormat="1" ht="27" customHeight="1" thickTop="1">
      <c r="A7" s="215" t="s">
        <v>83</v>
      </c>
      <c r="B7" s="217" t="s">
        <v>84</v>
      </c>
      <c r="C7" s="141" t="s">
        <v>85</v>
      </c>
      <c r="D7" s="142">
        <v>3500000</v>
      </c>
      <c r="E7" s="142">
        <v>2450000</v>
      </c>
      <c r="F7" s="142">
        <v>1050000</v>
      </c>
      <c r="G7" s="142">
        <v>525000</v>
      </c>
      <c r="H7" s="142">
        <v>525000</v>
      </c>
      <c r="I7" s="142">
        <v>3500000</v>
      </c>
      <c r="J7" s="142">
        <v>2450000</v>
      </c>
      <c r="K7" s="142">
        <v>1050000</v>
      </c>
      <c r="L7" s="142">
        <v>525000</v>
      </c>
      <c r="M7" s="142">
        <v>525000</v>
      </c>
      <c r="N7" s="142"/>
      <c r="O7" s="142"/>
      <c r="P7" s="142"/>
      <c r="Q7" s="142"/>
      <c r="R7" s="142"/>
      <c r="S7" s="143"/>
    </row>
    <row r="8" spans="1:19" s="149" customFormat="1" ht="27" customHeight="1">
      <c r="A8" s="216"/>
      <c r="B8" s="218"/>
      <c r="C8" s="145" t="s">
        <v>86</v>
      </c>
      <c r="D8" s="147">
        <v>3500000</v>
      </c>
      <c r="E8" s="146">
        <v>2450000</v>
      </c>
      <c r="F8" s="147">
        <v>1050000</v>
      </c>
      <c r="G8" s="146">
        <v>525000</v>
      </c>
      <c r="H8" s="146">
        <v>525000</v>
      </c>
      <c r="I8" s="147">
        <v>3500000</v>
      </c>
      <c r="J8" s="146">
        <v>2450000</v>
      </c>
      <c r="K8" s="147">
        <v>1050000</v>
      </c>
      <c r="L8" s="146">
        <v>525000</v>
      </c>
      <c r="M8" s="146">
        <v>525000</v>
      </c>
      <c r="N8" s="147"/>
      <c r="O8" s="147"/>
      <c r="P8" s="147"/>
      <c r="Q8" s="147"/>
      <c r="R8" s="147"/>
      <c r="S8" s="148"/>
    </row>
    <row r="9" spans="1:19" s="149" customFormat="1" ht="27" customHeight="1">
      <c r="A9" s="216"/>
      <c r="B9" s="218"/>
      <c r="C9" s="145" t="s">
        <v>87</v>
      </c>
      <c r="D9" s="142"/>
      <c r="E9" s="146"/>
      <c r="F9" s="142"/>
      <c r="G9" s="146"/>
      <c r="H9" s="146"/>
      <c r="I9" s="142"/>
      <c r="J9" s="146"/>
      <c r="K9" s="142"/>
      <c r="L9" s="146"/>
      <c r="M9" s="146"/>
      <c r="N9" s="142">
        <f>O9+P9</f>
        <v>0</v>
      </c>
      <c r="O9" s="142"/>
      <c r="P9" s="142">
        <f>Q9+R9</f>
        <v>0</v>
      </c>
      <c r="Q9" s="142"/>
      <c r="R9" s="142"/>
      <c r="S9" s="148"/>
    </row>
    <row r="10" ht="35.25" customHeight="1">
      <c r="B10" s="82"/>
    </row>
  </sheetData>
  <sheetProtection/>
  <mergeCells count="11">
    <mergeCell ref="D5:H5"/>
    <mergeCell ref="I5:M5"/>
    <mergeCell ref="N5:R5"/>
    <mergeCell ref="S5:S6"/>
    <mergeCell ref="A7:A9"/>
    <mergeCell ref="B7:B9"/>
    <mergeCell ref="C2:H2"/>
    <mergeCell ref="C4:H4"/>
    <mergeCell ref="N4:S4"/>
    <mergeCell ref="A5:B6"/>
    <mergeCell ref="C5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8.88671875" defaultRowHeight="13.5"/>
  <cols>
    <col min="1" max="1" width="5.6640625" style="70" customWidth="1"/>
    <col min="2" max="2" width="10.5546875" style="70" customWidth="1"/>
    <col min="3" max="3" width="14.77734375" style="24" customWidth="1"/>
    <col min="4" max="5" width="18.3359375" style="24" customWidth="1"/>
    <col min="6" max="6" width="16.99609375" style="24" customWidth="1"/>
    <col min="7" max="16384" width="8.88671875" style="24" customWidth="1"/>
  </cols>
  <sheetData>
    <row r="2" spans="1:6" ht="33.75" customHeight="1">
      <c r="A2" s="229" t="s">
        <v>114</v>
      </c>
      <c r="B2" s="229"/>
      <c r="C2" s="229"/>
      <c r="D2" s="229"/>
      <c r="E2" s="229"/>
      <c r="F2" s="229"/>
    </row>
    <row r="4" ht="14.25" thickBot="1">
      <c r="F4" s="71" t="s">
        <v>88</v>
      </c>
    </row>
    <row r="5" spans="1:6" ht="27.75" customHeight="1" thickBot="1">
      <c r="A5" s="79" t="s">
        <v>89</v>
      </c>
      <c r="B5" s="80" t="s">
        <v>90</v>
      </c>
      <c r="C5" s="80" t="s">
        <v>91</v>
      </c>
      <c r="D5" s="80" t="s">
        <v>92</v>
      </c>
      <c r="E5" s="150" t="s">
        <v>93</v>
      </c>
      <c r="F5" s="81" t="s">
        <v>94</v>
      </c>
    </row>
    <row r="6" spans="1:6" ht="22.5" customHeight="1" thickTop="1">
      <c r="A6" s="230" t="s">
        <v>95</v>
      </c>
      <c r="B6" s="231"/>
      <c r="C6" s="151">
        <f>SUM(C16:C23)</f>
        <v>16983</v>
      </c>
      <c r="D6" s="151">
        <v>11887</v>
      </c>
      <c r="E6" s="151">
        <f>SUM(E16:E23)</f>
        <v>2548</v>
      </c>
      <c r="F6" s="151">
        <f>SUM(F16:F23)</f>
        <v>2548</v>
      </c>
    </row>
    <row r="7" spans="1:6" ht="22.5" customHeight="1" hidden="1">
      <c r="A7" s="83">
        <v>1</v>
      </c>
      <c r="B7" s="84" t="s">
        <v>96</v>
      </c>
      <c r="C7" s="72">
        <f aca="true" t="shared" si="0" ref="C7:C22">D7+F7</f>
        <v>0</v>
      </c>
      <c r="D7" s="73"/>
      <c r="E7" s="152"/>
      <c r="F7" s="74"/>
    </row>
    <row r="8" spans="1:6" ht="22.5" customHeight="1" hidden="1">
      <c r="A8" s="83">
        <v>2</v>
      </c>
      <c r="B8" s="84" t="s">
        <v>97</v>
      </c>
      <c r="C8" s="75">
        <f t="shared" si="0"/>
        <v>0</v>
      </c>
      <c r="D8" s="73"/>
      <c r="E8" s="152"/>
      <c r="F8" s="74"/>
    </row>
    <row r="9" spans="1:6" ht="22.5" customHeight="1" hidden="1">
      <c r="A9" s="83">
        <v>3</v>
      </c>
      <c r="B9" s="84" t="s">
        <v>98</v>
      </c>
      <c r="C9" s="75">
        <f t="shared" si="0"/>
        <v>0</v>
      </c>
      <c r="D9" s="73"/>
      <c r="E9" s="152"/>
      <c r="F9" s="74"/>
    </row>
    <row r="10" spans="1:6" ht="22.5" customHeight="1" hidden="1">
      <c r="A10" s="83">
        <v>4</v>
      </c>
      <c r="B10" s="84" t="s">
        <v>99</v>
      </c>
      <c r="C10" s="75">
        <f t="shared" si="0"/>
        <v>0</v>
      </c>
      <c r="D10" s="73"/>
      <c r="E10" s="152"/>
      <c r="F10" s="74"/>
    </row>
    <row r="11" spans="1:6" ht="22.5" customHeight="1" hidden="1">
      <c r="A11" s="83">
        <v>5</v>
      </c>
      <c r="B11" s="84" t="s">
        <v>100</v>
      </c>
      <c r="C11" s="75">
        <f t="shared" si="0"/>
        <v>0</v>
      </c>
      <c r="D11" s="73"/>
      <c r="E11" s="152"/>
      <c r="F11" s="74"/>
    </row>
    <row r="12" spans="1:6" ht="22.5" customHeight="1" hidden="1">
      <c r="A12" s="83">
        <v>6</v>
      </c>
      <c r="B12" s="84" t="s">
        <v>101</v>
      </c>
      <c r="C12" s="75">
        <f t="shared" si="0"/>
        <v>0</v>
      </c>
      <c r="D12" s="73"/>
      <c r="E12" s="152"/>
      <c r="F12" s="74"/>
    </row>
    <row r="13" spans="1:6" ht="22.5" customHeight="1" hidden="1">
      <c r="A13" s="83">
        <v>7</v>
      </c>
      <c r="B13" s="84" t="s">
        <v>102</v>
      </c>
      <c r="C13" s="75">
        <f t="shared" si="0"/>
        <v>0</v>
      </c>
      <c r="D13" s="73"/>
      <c r="E13" s="152"/>
      <c r="F13" s="74"/>
    </row>
    <row r="14" spans="1:6" ht="22.5" customHeight="1" hidden="1">
      <c r="A14" s="83">
        <v>8</v>
      </c>
      <c r="B14" s="84" t="s">
        <v>103</v>
      </c>
      <c r="C14" s="75">
        <f t="shared" si="0"/>
        <v>0</v>
      </c>
      <c r="D14" s="73"/>
      <c r="E14" s="152"/>
      <c r="F14" s="74"/>
    </row>
    <row r="15" spans="1:6" ht="22.5" customHeight="1" hidden="1">
      <c r="A15" s="83">
        <v>9</v>
      </c>
      <c r="B15" s="84" t="s">
        <v>104</v>
      </c>
      <c r="C15" s="75">
        <f t="shared" si="0"/>
        <v>0</v>
      </c>
      <c r="D15" s="73"/>
      <c r="E15" s="152"/>
      <c r="F15" s="74"/>
    </row>
    <row r="16" spans="1:6" ht="22.5" customHeight="1">
      <c r="A16" s="83">
        <v>10</v>
      </c>
      <c r="B16" s="84" t="s">
        <v>105</v>
      </c>
      <c r="C16" s="75">
        <v>16578</v>
      </c>
      <c r="D16" s="73">
        <v>11604</v>
      </c>
      <c r="E16" s="152">
        <v>2487</v>
      </c>
      <c r="F16" s="74">
        <v>2487</v>
      </c>
    </row>
    <row r="17" spans="1:6" ht="22.5" customHeight="1" hidden="1">
      <c r="A17" s="83">
        <v>11</v>
      </c>
      <c r="B17" s="84" t="s">
        <v>106</v>
      </c>
      <c r="C17" s="75">
        <f t="shared" si="0"/>
        <v>0</v>
      </c>
      <c r="D17" s="73"/>
      <c r="E17" s="152"/>
      <c r="F17" s="74"/>
    </row>
    <row r="18" spans="1:6" ht="22.5" customHeight="1" hidden="1">
      <c r="A18" s="83">
        <v>12</v>
      </c>
      <c r="B18" s="84" t="s">
        <v>107</v>
      </c>
      <c r="C18" s="75">
        <f t="shared" si="0"/>
        <v>0</v>
      </c>
      <c r="D18" s="73"/>
      <c r="E18" s="152"/>
      <c r="F18" s="74"/>
    </row>
    <row r="19" spans="1:6" ht="22.5" customHeight="1" hidden="1">
      <c r="A19" s="83">
        <v>13</v>
      </c>
      <c r="B19" s="84" t="s">
        <v>108</v>
      </c>
      <c r="C19" s="75">
        <f t="shared" si="0"/>
        <v>0</v>
      </c>
      <c r="D19" s="73"/>
      <c r="E19" s="152"/>
      <c r="F19" s="74"/>
    </row>
    <row r="20" spans="1:6" ht="22.5" customHeight="1" hidden="1">
      <c r="A20" s="83">
        <v>14</v>
      </c>
      <c r="B20" s="84" t="s">
        <v>109</v>
      </c>
      <c r="C20" s="75">
        <f t="shared" si="0"/>
        <v>0</v>
      </c>
      <c r="D20" s="73"/>
      <c r="E20" s="152"/>
      <c r="F20" s="74"/>
    </row>
    <row r="21" spans="1:6" ht="22.5" customHeight="1" hidden="1">
      <c r="A21" s="83">
        <v>15</v>
      </c>
      <c r="B21" s="84" t="s">
        <v>110</v>
      </c>
      <c r="C21" s="75">
        <f t="shared" si="0"/>
        <v>0</v>
      </c>
      <c r="D21" s="73"/>
      <c r="E21" s="152"/>
      <c r="F21" s="74"/>
    </row>
    <row r="22" spans="1:6" ht="22.5" customHeight="1" hidden="1" thickBot="1">
      <c r="A22" s="85">
        <v>16</v>
      </c>
      <c r="B22" s="86" t="s">
        <v>111</v>
      </c>
      <c r="C22" s="76">
        <f t="shared" si="0"/>
        <v>0</v>
      </c>
      <c r="D22" s="77"/>
      <c r="E22" s="153"/>
      <c r="F22" s="78"/>
    </row>
    <row r="23" spans="1:6" ht="22.5" customHeight="1">
      <c r="A23" s="83">
        <v>10</v>
      </c>
      <c r="B23" s="84" t="s">
        <v>112</v>
      </c>
      <c r="C23" s="75">
        <v>405</v>
      </c>
      <c r="D23" s="73">
        <v>283</v>
      </c>
      <c r="E23" s="152">
        <v>61</v>
      </c>
      <c r="F23" s="74">
        <v>61</v>
      </c>
    </row>
  </sheetData>
  <sheetProtection/>
  <mergeCells count="2">
    <mergeCell ref="A2:F2"/>
    <mergeCell ref="A6:B6"/>
  </mergeCells>
  <printOptions/>
  <pageMargins left="0.1968503937007874" right="0.1968503937007874" top="0.3937007874015748" bottom="0.2755905511811024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여성부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oakjin</cp:lastModifiedBy>
  <cp:lastPrinted>2015-02-05T01:35:48Z</cp:lastPrinted>
  <dcterms:created xsi:type="dcterms:W3CDTF">2005-11-02T07:58:33Z</dcterms:created>
  <dcterms:modified xsi:type="dcterms:W3CDTF">2015-04-14T05:00:31Z</dcterms:modified>
  <cp:category/>
  <cp:version/>
  <cp:contentType/>
  <cp:contentStatus/>
</cp:coreProperties>
</file>